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9"/>
  <workbookPr showInkAnnotation="0" updateLinks="never" defaultThemeVersion="124226"/>
  <mc:AlternateContent xmlns:mc="http://schemas.openxmlformats.org/markup-compatibility/2006">
    <mc:Choice Requires="x15">
      <x15ac:absPath xmlns:x15ac="http://schemas.microsoft.com/office/spreadsheetml/2010/11/ac" url="\\Winnas\управления по тарифам\2024 год\Тарифная кампания\Прокопьевск\ИП\ИП 2024-2029\I0424_1064250010241\Таблицы\"/>
    </mc:Choice>
  </mc:AlternateContent>
  <xr:revisionPtr revIDLastSave="0" documentId="13_ncr:1_{6C3BA9E8-C5D8-4D87-A253-0B66AB6B63E1}" xr6:coauthVersionLast="36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план2024-2029" sheetId="13" r:id="rId1"/>
    <sheet name="Лист1" sheetId="15" r:id="rId2"/>
    <sheet name="Информация о подписи" sheetId="14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</externalReferences>
  <definedNames>
    <definedName name="____ddd1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____xlfn.RTD" hidden="1">#NAME?</definedName>
    <definedName name="___ddd1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___xlfn.BAHTTEXT" hidden="1">#NAME?</definedName>
    <definedName name="___xlfn.RTD" hidden="1">#NAME?</definedName>
    <definedName name="__123Graph_AGRAPH1" hidden="1">'[1]на 1 тут'!#REF!</definedName>
    <definedName name="__123Graph_AGRAPH2" hidden="1">'[1]на 1 тут'!#REF!</definedName>
    <definedName name="__123Graph_BGRAPH1" hidden="1">'[1]на 1 тут'!#REF!</definedName>
    <definedName name="__123Graph_BGRAPH2" hidden="1">'[1]на 1 тут'!#REF!</definedName>
    <definedName name="__123Graph_CGRAPH1" hidden="1">'[1]на 1 тут'!#REF!</definedName>
    <definedName name="__123Graph_CGRAPH2" hidden="1">'[1]на 1 тут'!#REF!</definedName>
    <definedName name="__123Graph_LBL_AGRAPH1" hidden="1">'[1]на 1 тут'!#REF!</definedName>
    <definedName name="__123Graph_XGRAPH1" hidden="1">'[1]на 1 тут'!#REF!</definedName>
    <definedName name="__123Graph_XGRAPH2" hidden="1">'[1]на 1 тут'!#REF!</definedName>
    <definedName name="__ddd1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__IntlFixup" hidden="1">TRUE</definedName>
    <definedName name="__xlfn.BAHTTEXT" hidden="1">#NAME?</definedName>
    <definedName name="__xlfn.RTD" hidden="1">#NAME?</definedName>
    <definedName name="_1___123Graph_ACHART_4" hidden="1">#N/A</definedName>
    <definedName name="_10__123Graph_XCHART_3" hidden="1">'[2]pasiva-skutečnost'!$A$15:$A$25</definedName>
    <definedName name="_12__123Graph_XCHART_4" hidden="1">#N/A</definedName>
    <definedName name="_13_Z_ðéóøíï_ïô_ìåì_11D5_A6F7_00508B6540C5_.wvu.Rows" hidden="1">#N/A</definedName>
    <definedName name="_15__123Graph_XCHART_4" hidden="1">'[2]pasiva-skutečnost'!$A$35:$A$48</definedName>
    <definedName name="_2___123Graph_XCHART_3" hidden="1">#N/A</definedName>
    <definedName name="_2__123Graph_ACHART_4" hidden="1">'[2]pasiva-skutečnost'!$C$35:$C$48</definedName>
    <definedName name="_3___123Graph_XCHART_4" hidden="1">#N/A</definedName>
    <definedName name="_4__123Graph_XCHART_3" hidden="1">'[2]pasiva-skutečnost'!$A$15:$A$25</definedName>
    <definedName name="_49Z_ðéóøíï_ïô_ìåì_11D5_A6F7_00508B6540C5_.wvu.Rows" hidden="1">#N/A</definedName>
    <definedName name="_5__123Graph_ACHART_4" hidden="1">'[2]pasiva-skutečnost'!$C$35:$C$48</definedName>
    <definedName name="_6__123Graph_ACHART_4" hidden="1">#N/A</definedName>
    <definedName name="_6__123Graph_XCHART_4" hidden="1">'[2]pasiva-skutečnost'!$A$35:$A$48</definedName>
    <definedName name="_9__123Graph_XCHART_3" hidden="1">#N/A</definedName>
    <definedName name="_ddd1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_Fill" hidden="1">#REF!</definedName>
    <definedName name="_Order1" hidden="1">255</definedName>
    <definedName name="_Order2" hidden="1">255</definedName>
    <definedName name="_Regression_Int" hidden="1">1</definedName>
    <definedName name="_Regression_Out" hidden="1">#N/A</definedName>
    <definedName name="_Regression_X" hidden="1">#N/A</definedName>
    <definedName name="_Regression_Y" hidden="1">#N/A</definedName>
    <definedName name="_xlnm._FilterDatabase" localSheetId="0" hidden="1">'план2024-2029'!$A$16:$U$463</definedName>
    <definedName name="AAA_DOCTOPS" hidden="1">"AAA_SET"</definedName>
    <definedName name="AAA_duser" hidden="1">"OFF"</definedName>
    <definedName name="AAB_Addin5" hidden="1">"AAB_Description for addin 5,Description for addin 5,Description for addin 5,Description for addin 5,Description for addin 5,Description for addin 5"</definedName>
    <definedName name="AccessDatabase" hidden="1">"C:\Мои документы\НоваяОборотка.mdb"</definedName>
    <definedName name="anscount" hidden="1">1</definedName>
    <definedName name="apr" hidden="1">{"'РП (2)'!$A$5:$S$150"}</definedName>
    <definedName name="AS2DocOpenMode" hidden="1">"AS2DocumentEdit"</definedName>
    <definedName name="AS2NamedRange" hidden="1">5</definedName>
    <definedName name="asd" hidden="1">{"'РП (2)'!$A$5:$S$150"}</definedName>
    <definedName name="asdfg" hidden="1">{"'РП (2)'!$A$5:$S$150"}</definedName>
    <definedName name="asdfgh" hidden="1">{"'РП (2)'!$A$5:$S$150"}</definedName>
    <definedName name="asdfs" hidden="1">{"'РП (2)'!$A$5:$S$150"}</definedName>
    <definedName name="BLPH1" hidden="1">'[3]Share Price 2002'!#REF!</definedName>
    <definedName name="BLPH10" hidden="1">[4]BlooData!$AB$3</definedName>
    <definedName name="BLPH11" hidden="1">[4]BlooData!$AE$3</definedName>
    <definedName name="BLPH12" hidden="1">[4]BlooData!$AH$3</definedName>
    <definedName name="BLPH13" hidden="1">[4]Values!#REF!</definedName>
    <definedName name="BLPH14" hidden="1">[4]Values!#REF!</definedName>
    <definedName name="BLPH15" hidden="1">[4]BlooData!$AK$3</definedName>
    <definedName name="BLPH16" hidden="1">[4]BlooData!$AN$3</definedName>
    <definedName name="BLPH17" hidden="1">[4]BlooData!$AQ$3</definedName>
    <definedName name="BLPH18" hidden="1">[4]BlooData!$AT$3</definedName>
    <definedName name="BLPH19" hidden="1">[4]BlooData!$AW$3</definedName>
    <definedName name="BLPH2" hidden="1">'[3]Share Price 2002'!#REF!</definedName>
    <definedName name="BLPH3" hidden="1">[4]BlooData!$G$3</definedName>
    <definedName name="BLPH4" hidden="1">'[5]EC552378 Corp Cusip8'!$A$3</definedName>
    <definedName name="BLPH5" hidden="1">'[5]TT333718 Govt'!$A$3</definedName>
    <definedName name="BLPH6" hidden="1">[4]BlooData!$P$3</definedName>
    <definedName name="BLPH7" hidden="1">[4]BlooData!$S$3</definedName>
    <definedName name="BLPH8" hidden="1">[4]BlooData!$V$3</definedName>
    <definedName name="BLPH9" hidden="1">[4]BlooData!$Y$3</definedName>
    <definedName name="Control" hidden="1">{"'РП (2)'!$A$5:$S$150"}</definedName>
    <definedName name="ddd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ddddd" hidden="1">{"'РП (2)'!$A$5:$S$150"}</definedName>
    <definedName name="ddhh" hidden="1">{"'РП (2)'!$A$5:$S$150"}</definedName>
    <definedName name="ddvv" hidden="1">{"'РП (2)'!$A$5:$S$150"}</definedName>
    <definedName name="ee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eee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fgh" hidden="1">{"'РП (2)'!$A$5:$S$150"}</definedName>
    <definedName name="fghh" hidden="1">{"'РП (2)'!$A$5:$S$150"}</definedName>
    <definedName name="gfg" hidden="1">{"'РП (2)'!$A$5:$S$150"}</definedName>
    <definedName name="hghy6" hidden="1">{"'РП (2)'!$A$5:$S$150"}</definedName>
    <definedName name="hh" hidden="1">{"'РП (2)'!$A$5:$S$150"}</definedName>
    <definedName name="hr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HTLM" hidden="1">{"'РП (2)'!$A$5:$S$150"}</definedName>
    <definedName name="HTML_CodePage" hidden="1">1251</definedName>
    <definedName name="HTML_Control" hidden="1">{"'РП (2)'!$A$5:$S$150"}</definedName>
    <definedName name="HTML_Description" hidden="1">""</definedName>
    <definedName name="HTML_Email" hidden="1">""</definedName>
    <definedName name="HTML_Header" hidden="1">"кРАП"</definedName>
    <definedName name="HTML_LastUpdate" hidden="1">"03.06.99"</definedName>
    <definedName name="HTML_LineAfter" hidden="1">FALSE</definedName>
    <definedName name="HTML_LineBefore" hidden="1">FALSE</definedName>
    <definedName name="HTML_Name" hidden="1">"Вячеслав Г. Колчин"</definedName>
    <definedName name="HTML_OBDlg2" hidden="1">TRUE</definedName>
    <definedName name="HTML_OBDlg4" hidden="1">TRUE</definedName>
    <definedName name="HTML_OS" hidden="1">0</definedName>
    <definedName name="HTML_PathFile" hidden="1">"C:\1S\AworkSIBAL\ФИНПЛАН\Платежи-поступления\MyHTML.htm"</definedName>
    <definedName name="HTML_PathFileMac" hidden="1">"MacOS 9.1:Desktop Folder:Окончательные Матрицы:MyHTML.html"</definedName>
    <definedName name="HTML_Title" hidden="1">"План платежей 0699"</definedName>
    <definedName name="ii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GROWTH" hidden="1">"c1924"</definedName>
    <definedName name="IQ_ACCT_RECV_1YR_ANN_GROWTH" hidden="1">"c1919"</definedName>
    <definedName name="IQ_ACCT_RECV_2YR_ANN_GROWTH" hidden="1">"c1920"</definedName>
    <definedName name="IQ_ACCT_RECV_3YR_ANN_GROWTH" hidden="1">"c1921"</definedName>
    <definedName name="IQ_ACCT_RECV_5YR_ANN_GROWTH" hidden="1">"c1922"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SITION_RE_ASSETS" hidden="1">"c1628"</definedName>
    <definedName name="IQ_AD" hidden="1">"c7"</definedName>
    <definedName name="IQ_ADD_PAID_IN" hidden="1">"c1344"</definedName>
    <definedName name="IQ_ADJ_AVG_BANK_ASSETS" hidden="1">"c2671"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TIONS" hidden="1">"c2837"</definedName>
    <definedName name="IQ_AIR_ORDERS" hidden="1">"c2836"</definedName>
    <definedName name="IQ_AIR_OWNED" hidden="1">"c2832"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ORTIZATION" hidden="1">"c1591"</definedName>
    <definedName name="IQ_AMT_OUT" hidden="1">"c2145"</definedName>
    <definedName name="IQ_ANNU_DISTRIBUTION_UNIT" hidden="1">"c3004"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OPER_LEASE_DEPR" hidden="1">"c2070"</definedName>
    <definedName name="IQ_ASSETS_OPER_LEASE_GROSS" hidden="1">"c2071"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TO_WRITTEN" hidden="1">"c62"</definedName>
    <definedName name="IQ_AVG_BANK_ASSETS" hidden="1">"c2072"</definedName>
    <definedName name="IQ_AVG_BANK_LOANS" hidden="1">"c2073"</definedName>
    <definedName name="IQ_AVG_DAILY_VOL" hidden="1">"c65"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SHAREOUTSTANDING" hidden="1">"c83"</definedName>
    <definedName name="IQ_AVG_TEV" hidden="1">"c84"</definedName>
    <definedName name="IQ_AVG_VOLUME" hidden="1">"c1346"</definedName>
    <definedName name="IQ_BANK_DEBT" hidden="1">"c2544"</definedName>
    <definedName name="IQ_BANK_DEBT_PCT" hidden="1">"c2545"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NCHMARK_SECURITY" hidden="1">"c2154"</definedName>
    <definedName name="IQ_BENCHMARK_SPRD" hidden="1">"c2153"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OND_COUPON" hidden="1">"c2183"</definedName>
    <definedName name="IQ_BOND_COUPON_TYPE" hidden="1">"c2184"</definedName>
    <definedName name="IQ_BOND_PRICE" hidden="1">"c2162"</definedName>
    <definedName name="IQ_BROK_COMISSION" hidden="1">"c98"</definedName>
    <definedName name="IQ_BUILDINGS" hidden="1">"c99"</definedName>
    <definedName name="IQ_BUSINESS_DESCRIPTION" hidden="1">"c322"</definedName>
    <definedName name="IQ_BV_OVER_SHARES" hidden="1">"c1349"</definedName>
    <definedName name="IQ_BV_SHARE" hidden="1">"c100"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Y" hidden="1">"c102"</definedName>
    <definedName name="IQ_CALC_TYPE_BS" hidden="1">"c3086"</definedName>
    <definedName name="IQ_CALC_TYPE_CF" hidden="1">"c3085"</definedName>
    <definedName name="IQ_CALC_TYPE_IS" hidden="1">"c3084"</definedName>
    <definedName name="IQ_CALL_DATE_SCHEDULE" hidden="1">"c2481"</definedName>
    <definedName name="IQ_CALL_FEATURE" hidden="1">"c2197"</definedName>
    <definedName name="IQ_CALL_PRICE_SCHEDULE" hidden="1">"c2482"</definedName>
    <definedName name="IQ_CALLABLE" hidden="1">"c2196"</definedName>
    <definedName name="IQ_CAP_LOSS_CF_1YR" hidden="1">"c3474"</definedName>
    <definedName name="IQ_CAP_LOSS_CF_2YR" hidden="1">"c3475"</definedName>
    <definedName name="IQ_CAP_LOSS_CF_3YR" hidden="1">"c3476"</definedName>
    <definedName name="IQ_CAP_LOSS_CF_4YR" hidden="1">"c3477"</definedName>
    <definedName name="IQ_CAP_LOSS_CF_5YR" hidden="1">"c3478"</definedName>
    <definedName name="IQ_CAP_LOSS_CF_AFTER_FIVE" hidden="1">"c3479"</definedName>
    <definedName name="IQ_CAP_LOSS_CF_MAX_YEAR" hidden="1">"c3482"</definedName>
    <definedName name="IQ_CAP_LOSS_CF_NO_EXP" hidden="1">"c3480"</definedName>
    <definedName name="IQ_CAP_LOSS_CF_TOTAL" hidden="1">"c3481"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IZED_INTEREST" hidden="1">"c3460"</definedName>
    <definedName name="IQ_CAPITALIZED_INTEREST_BOP" hidden="1">"c3459"</definedName>
    <definedName name="IQ_CAPITALIZED_INTEREST_EOP" hidden="1">"c3464"</definedName>
    <definedName name="IQ_CAPITALIZED_INTEREST_EXP" hidden="1">"c3461"</definedName>
    <definedName name="IQ_CAPITALIZED_INTEREST_OTHER_ADJ" hidden="1">"c3463"</definedName>
    <definedName name="IQ_CAPITALIZED_INTEREST_WRITE_OFF" hidden="1">"c3462"</definedName>
    <definedName name="IQ_CASH" hidden="1">"c1458"</definedName>
    <definedName name="IQ_CASH_ACQUIRE_CF" hidden="1">"c116"</definedName>
    <definedName name="IQ_CASH_CONVERSION" hidden="1">"c117"</definedName>
    <definedName name="IQ_CASH_DUE_BANKS" hidden="1">"c1351"</definedName>
    <definedName name="IQ_CASH_EQUIV" hidden="1">"c118"</definedName>
    <definedName name="IQ_CASH_FINAN" hidden="1">"c119"</definedName>
    <definedName name="IQ_CASH_INTEREST" hidden="1">"c120"</definedName>
    <definedName name="IQ_CASH_INVEST" hidden="1">"c121"</definedName>
    <definedName name="IQ_CASH_OPER" hidden="1">"c122"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NET_OPER_ASSETS" hidden="1">"c3592"</definedName>
    <definedName name="IQ_CHANGE_NET_WORKING_CAPITAL" hidden="1">"c1909"</definedName>
    <definedName name="IQ_CHANGE_OTHER_NET_OPER_ASSETS" hidden="1">"c3593"</definedName>
    <definedName name="IQ_CHANGE_OTHER_NET_OPER_ASSETS_BNK" hidden="1">"c3594"</definedName>
    <definedName name="IQ_CHANGE_OTHER_NET_OPER_ASSETS_BR" hidden="1">"c3595"</definedName>
    <definedName name="IQ_CHANGE_OTHER_NET_OPER_ASSETS_FIN" hidden="1">"c3596"</definedName>
    <definedName name="IQ_CHANGE_OTHER_NET_OPER_ASSETS_INS" hidden="1">"c3597"</definedName>
    <definedName name="IQ_CHANGE_OTHER_NET_OPER_ASSETS_REIT" hidden="1">"c3598"</definedName>
    <definedName name="IQ_CHANGE_OTHER_NET_OPER_ASSETS_UTI" hidden="1">"c3599"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GROSS" hidden="1">"c162"</definedName>
    <definedName name="IQ_CHARGE_OFFS_NET" hidden="1">"c163"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ED" hidden="1">"c2681"</definedName>
    <definedName name="IQ_CLASSA_OPTIONS_GRANTED" hidden="1">"c2680"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PRICE" hidden="1">"c174"</definedName>
    <definedName name="IQ_CLOSEPRICE_ADJ" hidden="1">"c2115"</definedName>
    <definedName name="IQ_COGS" hidden="1">"c175"</definedName>
    <definedName name="IQ_COMBINED_RATIO" hidden="1">"c176"</definedName>
    <definedName name="IQ_COMMERCIAL_DOM" hidden="1">"c177"</definedName>
    <definedName name="IQ_COMMERCIAL_FIRE_WRITTEN" hidden="1">"c178"</definedName>
    <definedName name="IQ_COMMERCIAL_MORT" hidden="1">"c179"</definedName>
    <definedName name="IQ_COMMISS_FEES" hidden="1">"c180"</definedName>
    <definedName name="IQ_COMMISSION_DEF" hidden="1">"c181"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ID" hidden="1">"c3513"</definedName>
    <definedName name="IQ_COMPANY_NAME" hidden="1">"c215"</definedName>
    <definedName name="IQ_COMPANY_NAME_LONG" hidden="1">"c1585"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LOANS" hidden="1">"c222"</definedName>
    <definedName name="IQ_CONSUMER_LOANS" hidden="1">"c223"</definedName>
    <definedName name="IQ_CONV_DATE" hidden="1">"c2191"</definedName>
    <definedName name="IQ_CONV_EXP_DATE" hidden="1">"c3043"</definedName>
    <definedName name="IQ_CONV_PREMIUM" hidden="1">"c2195"</definedName>
    <definedName name="IQ_CONV_PRICE" hidden="1">"c2193"</definedName>
    <definedName name="IQ_CONV_RATIO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T" hidden="1">"c2536"</definedName>
    <definedName name="IQ_CONVERT_PCT" hidden="1">"c2537"</definedName>
    <definedName name="IQ_CONVEXITY" hidden="1">"c2182"</definedName>
    <definedName name="IQ_COST_BORROWING" hidden="1">"c2936"</definedName>
    <definedName name="IQ_COST_BORROWINGS" hidden="1">"c225"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P" hidden="1">"c2495"</definedName>
    <definedName name="IQ_CP_PCT" hidden="1">"c2496"</definedName>
    <definedName name="IQ_CQ" hidden="1">5000</definedName>
    <definedName name="IQ_CREDIT_CARD_FEE_BNK" hidden="1">"c231"</definedName>
    <definedName name="IQ_CREDIT_CARD_FEE_FIN" hidden="1">"c1583"</definedName>
    <definedName name="IQ_CREDIT_LOSS_CF" hidden="1">"c232"</definedName>
    <definedName name="IQ_CUMULATIVE_SPLIT_FACTOR" hidden="1">"c2094"</definedName>
    <definedName name="IQ_CURR_DOMESTIC_TAXES" hidden="1">"c2074"</definedName>
    <definedName name="IQ_CURR_FOREIGN_TAXES" hidden="1">"c2075"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LEASES" hidden="1">"c245"</definedName>
    <definedName name="IQ_CURRENT_PORT_PCT" hidden="1">"c2541"</definedName>
    <definedName name="IQ_CURRENT_RATIO" hidden="1">"c246"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TED_DATE" hidden="1">"c2185"</definedName>
    <definedName name="IQ_DAY_COUNT" hidden="1">"c2161"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POSITS_FIN" hidden="1">"c321"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SCRIPTION_LONG" hidden="1">"c1520"</definedName>
    <definedName name="IQ_DEVELOP_LAND" hidden="1">"c323"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STRIBUTABLE_CASH" hidden="1">"c3002"</definedName>
    <definedName name="IQ_DISTRIBUTABLE_CASH_PAYOUT" hidden="1">"c3005"</definedName>
    <definedName name="IQ_DISTRIBUTABLE_CASH_SHARE" hidden="1">"c3003"</definedName>
    <definedName name="IQ_DIV_AMOUNT" hidden="1">"c3041"</definedName>
    <definedName name="IQ_DIV_PAYMENT_DATE" hidden="1">"c2205"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DURATION" hidden="1">"c2181"</definedName>
    <definedName name="IQ_EARNING_ASSET_YIELD" hidden="1">"c343"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BIT" hidden="1">"c352"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EQ_INC" hidden="1">"c3498"</definedName>
    <definedName name="IQ_EBIT_EQ_INC_EXCL_SBC" hidden="1">"c3502"</definedName>
    <definedName name="IQ_EBIT_EXCL_SBC" hidden="1">"c3082"</definedName>
    <definedName name="IQ_EBIT_INT" hidden="1">"c360"</definedName>
    <definedName name="IQ_EBIT_MARGIN" hidden="1">"c359"</definedName>
    <definedName name="IQ_EBIT_OVER_IE" hidden="1">"c1369"</definedName>
    <definedName name="IQ_EBITA" hidden="1">"c1910"</definedName>
    <definedName name="IQ_EBITA_10YR_ANN_GROWTH" hidden="1">"c1954"</definedName>
    <definedName name="IQ_EBITA_1YR_ANN_GROWTH" hidden="1">"c1949"</definedName>
    <definedName name="IQ_EBITA_2YR_ANN_GROWTH" hidden="1">"c1950"</definedName>
    <definedName name="IQ_EBITA_3YR_ANN_GROWTH" hidden="1">"c1951"</definedName>
    <definedName name="IQ_EBITA_5YR_ANN_GROWTH" hidden="1">"c1952"</definedName>
    <definedName name="IQ_EBITA_7YR_ANN_GROWTH" hidden="1">"c1953"</definedName>
    <definedName name="IQ_EBITA_EQ_INC" hidden="1">"c3497"</definedName>
    <definedName name="IQ_EBITA_EQ_INC_EXCL_SBC" hidden="1">"c3501"</definedName>
    <definedName name="IQ_EBITA_EXCL_SBC" hidden="1">"c3080"</definedName>
    <definedName name="IQ_EBITA_MARGIN" hidden="1">"c1963"</definedName>
    <definedName name="IQ_EBITDA" hidden="1">"c361"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CAPEX_INT" hidden="1">"c368"</definedName>
    <definedName name="IQ_EBITDA_CAPEX_OVER_TOTAL_IE" hidden="1">"c1370"</definedName>
    <definedName name="IQ_EBITDA_EQ_INC" hidden="1">"c3496"</definedName>
    <definedName name="IQ_EBITDA_EQ_INC_EXCL_SBC" hidden="1">"c3500"</definedName>
    <definedName name="IQ_EBITDA_EXCL_SBC" hidden="1">"c3081"</definedName>
    <definedName name="IQ_EBITDA_INT" hidden="1">"c373"</definedName>
    <definedName name="IQ_EBITDA_MARGIN" hidden="1">"c372"</definedName>
    <definedName name="IQ_EBITDA_OVER_TOTAL_IE" hidden="1">"c1371"</definedName>
    <definedName name="IQ_EBITDAR" hidden="1">"c2989"</definedName>
    <definedName name="IQ_EBITDAR_EQ_INC" hidden="1">"c3499"</definedName>
    <definedName name="IQ_EBITDAR_EQ_INC_EXCL_SBC" hidden="1">"c3503"</definedName>
    <definedName name="IQ_EBITDAR_EXCL_SBC" hidden="1">"c3083"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IT" hidden="1">"c389"</definedName>
    <definedName name="IQ_EBT_UTI" hidden="1">"c390"</definedName>
    <definedName name="IQ_EFFECT_SPECIAL_CHARGE" hidden="1">"c1595"</definedName>
    <definedName name="IQ_EFFECT_TAX_RATE" hidden="1">"c1899"</definedName>
    <definedName name="IQ_EFFICIENCY_RATIO" hidden="1">"c391"</definedName>
    <definedName name="IQ_EMPLOYEES" hidden="1">"c392"</definedName>
    <definedName name="IQ_ENTERPRISE_VALUE" hidden="1">"c1348"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PS_NORM" hidden="1">"c1902"</definedName>
    <definedName name="IQ_EQUITY_AFFIL" hidden="1">"c1451"</definedName>
    <definedName name="IQ_EQUITY_METHOD" hidden="1">"c404"</definedName>
    <definedName name="IQ_EQV_OVER_BV" hidden="1">"c1596"</definedName>
    <definedName name="IQ_EQV_OVER_LTM_PRETAX_INC" hidden="1">"c1390"</definedName>
    <definedName name="IQ_ESOP_DEBT" hidden="1">"c1597"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AL_DATE" hidden="1">"c2180"</definedName>
    <definedName name="IQ_EXCHANGE" hidden="1">"c405"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"c1459"</definedName>
    <definedName name="IQ_FDIC" hidden="1">"c417"</definedName>
    <definedName name="IQ_FEDFUNDS_SOLD" hidden="1">"c2256"</definedName>
    <definedName name="IQ_FFO" hidden="1">"c1574"</definedName>
    <definedName name="IQ_FFO_PAYOUT_RATIO" hidden="1">"c3492"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IV_ASSETS_CURRENT" hidden="1">"c427"</definedName>
    <definedName name="IQ_FIN_DIV_ASSETS_LT" hidden="1">"c428"</definedName>
    <definedName name="IQ_FIN_DIV_DEBT_CURRENT" hidden="1">"c429"</definedName>
    <definedName name="IQ_FIN_DIV_DEBT_LT" hidden="1">"c430"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REV" hidden="1">"c437"</definedName>
    <definedName name="IQ_FINANCING_CASH" hidden="1">"c1405"</definedName>
    <definedName name="IQ_FINANCING_CASH_SUPPL" hidden="1">"c1406"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Y" hidden="1">"c441"</definedName>
    <definedName name="IQ_FIVE_PERCENT_OWNER" hidden="1">"c442"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OREIGN_DEP_IB" hidden="1">"c446"</definedName>
    <definedName name="IQ_FOREIGN_DEP_NON_IB" hidden="1">"c447"</definedName>
    <definedName name="IQ_FOREIGN_EXCHANGE" hidden="1">"c1376"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Y" hidden="1">1000</definedName>
    <definedName name="IQ_GA_EXP" hidden="1">"c2241"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OODWILL_NET" hidden="1">"c1380"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C_EARNED" hidden="1">"c2747"</definedName>
    <definedName name="IQ_GROSS_PROFIT" hidden="1">"c1378"</definedName>
    <definedName name="IQ_GROSS_SPRD" hidden="1">"c2155"</definedName>
    <definedName name="IQ_GROSS_WRITTEN" hidden="1">"c2726"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IGHPRICE" hidden="1">"c545"</definedName>
    <definedName name="IQ_HOMEOWNERS_WRITTEN" hidden="1">"c546"</definedName>
    <definedName name="IQ_IMPAIR_OIL" hidden="1">"c547"</definedName>
    <definedName name="IQ_IMPAIRMENT_GW" hidden="1">"c548"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UR_RECEIV" hidden="1">"c1600"</definedName>
    <definedName name="IQ_INT_BORROW" hidden="1">"c583"</definedName>
    <definedName name="IQ_INT_DEPOSITS" hidden="1">"c584"</definedName>
    <definedName name="IQ_INT_DIV_INC" hidden="1">"c585"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IT" hidden="1">"c590"</definedName>
    <definedName name="IQ_INT_EXP_TOTAL" hidden="1">"c591"</definedName>
    <definedName name="IQ_INT_EXP_UTI" hidden="1">"c592"</definedName>
    <definedName name="IQ_INT_INC_BR" hidden="1">"c593"</definedName>
    <definedName name="IQ_INT_INC_FIN" hidden="1">"c594"</definedName>
    <definedName name="IQ_INT_INC_INVEST" hidden="1">"c595"</definedName>
    <definedName name="IQ_INT_INC_LOANS" hidden="1">"c596"</definedName>
    <definedName name="IQ_INT_INC_REIT" hidden="1">"c597"</definedName>
    <definedName name="IQ_INT_INC_TOTAL" hidden="1">"c598"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ANGIBLES_NET" hidden="1">"c1407"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V_10YR_ANN_GROWTH" hidden="1">"c1930"</definedName>
    <definedName name="IQ_INV_1YR_ANN_GROWTH" hidden="1">"c1925"</definedName>
    <definedName name="IQ_INV_2YR_ANN_GROWTH" hidden="1">"c1926"</definedName>
    <definedName name="IQ_INV_3YR_ANN_GROWTH" hidden="1">"c1927"</definedName>
    <definedName name="IQ_INV_5YR_ANN_GROWTH" hidden="1">"c1928"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PRD" hidden="1">"c644"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GROWTH" hidden="1">"c1942"</definedName>
    <definedName name="IQ_LFCF_1YR_ANN_GROWTH" hidden="1">"c1937"</definedName>
    <definedName name="IQ_LFCF_2YR_ANN_GROWTH" hidden="1">"c1938"</definedName>
    <definedName name="IQ_LFCF_3YR_ANN_GROWTH" hidden="1">"c1939"</definedName>
    <definedName name="IQ_LFCF_5YR_ANN_GROWTH" hidden="1">"c1940"</definedName>
    <definedName name="IQ_LFCF_7YR_ANN_GROWTH" hidden="1">"c1941"</definedName>
    <definedName name="IQ_LFCF_MARGIN" hidden="1">"c1961"</definedName>
    <definedName name="IQ_LH_STATUTORY_SURPLUS" hidden="1">"c2771"</definedName>
    <definedName name="IQ_LICENSED_POPS" hidden="1">"c2123"</definedName>
    <definedName name="IQ_LIFE_EARNED" hidden="1">"c2739"</definedName>
    <definedName name="IQ_LIFOR" hidden="1">"c655"</definedName>
    <definedName name="IQ_LL" hidden="1">"c656"</definedName>
    <definedName name="IQ_LOAN_LEASE_RECEIV" hidden="1">"c657"</definedName>
    <definedName name="IQ_LOAN_LOSS" hidden="1">"c1386"</definedName>
    <definedName name="IQ_LOAN_SERVICE_REV" hidden="1">"c658"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FOR_SALE" hidden="1">"c666"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LOSS_EXP" hidden="1">"c672"</definedName>
    <definedName name="IQ_LOSS_TO_NET_EARNED" hidden="1">"c2751"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MACHINERY" hidden="1">"c711"</definedName>
    <definedName name="IQ_MAINT_CAPEX" hidden="1">"c2947"</definedName>
    <definedName name="IQ_MAINT_REPAIR" hidden="1">"c2087"</definedName>
    <definedName name="IQ_MAKE_WHOLE_END_DATE" hidden="1">"c2493"</definedName>
    <definedName name="IQ_MAKE_WHOLE_SPREAD" hidden="1">"c2494"</definedName>
    <definedName name="IQ_MAKE_WHOLE_START_DATE" hidden="1">"c2492"</definedName>
    <definedName name="IQ_MARKET_CAP_LFCF" hidden="1">"c2209"</definedName>
    <definedName name="IQ_MARKETCAP" hidden="1">"c712"</definedName>
    <definedName name="IQ_MARKETING" hidden="1">"c2239"</definedName>
    <definedName name="IQ_MATURITY_DATE" hidden="1">"c2146"</definedName>
    <definedName name="IQ_MC_RATIO" hidden="1">"c2783"</definedName>
    <definedName name="IQ_MC_STATUTORY_SURPLUS" hidden="1">"c2772"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M_ACCOUNT" hidden="1">"c743"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SERV_RIGHTS" hidden="1">"c2242"</definedName>
    <definedName name="IQ_NET_CHANGE" hidden="1">"c749"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EBITDA" hidden="1">"c750"</definedName>
    <definedName name="IQ_NET_DEBT_EBITDA_CAPEX" hidden="1">"c2949"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EARNED" hidden="1">"c2734"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LIFE_INS_IN_FORCE" hidden="1">"c2769"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TOTAL_DEPOSITS" hidden="1">"c779"</definedName>
    <definedName name="IQ_NET_RENTAL_EXP_FN" hidden="1">"c780"</definedName>
    <definedName name="IQ_NET_TO_GROSS_EARNED" hidden="1">"c2750"</definedName>
    <definedName name="IQ_NET_TO_GROSS_WRITTEN" hidden="1">"c2729"</definedName>
    <definedName name="IQ_NET_WORKING_CAP" hidden="1">"c3493"</definedName>
    <definedName name="IQ_NET_WRITTEN" hidden="1">"c2728"</definedName>
    <definedName name="IQ_NEW_PREM" hidden="1">"c2785"</definedName>
    <definedName name="IQ_NEXT_CALL_DATE" hidden="1">"c2198"</definedName>
    <definedName name="IQ_NEXT_CALL_PRICE" hidden="1">"c2199"</definedName>
    <definedName name="IQ_NEXT_INT_DATE" hidden="1">"c2187"</definedName>
    <definedName name="IQ_NEXT_PUT_DATE" hidden="1">"c2200"</definedName>
    <definedName name="IQ_NEXT_PUT_PRICE" hidden="1">"c2201"</definedName>
    <definedName name="IQ_NEXT_SINK_FUND_AMOUNT" hidden="1">"c2490"</definedName>
    <definedName name="IQ_NEXT_SINK_FUND_DATE" hidden="1">"c2489"</definedName>
    <definedName name="IQ_NEXT_SINK_FUND_PRICE" hidden="1">"c2491"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MARGIN" hidden="1">"c794"</definedName>
    <definedName name="IQ_NI_NORM" hidden="1">"c1901"</definedName>
    <definedName name="IQ_NI_NORM_10YR_ANN_GROWTH" hidden="1">"c1960"</definedName>
    <definedName name="IQ_NI_NORM_1YR_ANN_GROWTH" hidden="1">"c1955"</definedName>
    <definedName name="IQ_NI_NORM_2YR_ANN_GROWTH" hidden="1">"c1956"</definedName>
    <definedName name="IQ_NI_NORM_3YR_ANN_GROWTH" hidden="1">"c1957"</definedName>
    <definedName name="IQ_NI_NORM_5YR_ANN_GROWTH" hidden="1">"c1958"</definedName>
    <definedName name="IQ_NI_NORM_7YR_ANN_GROWTH" hidden="1">"c1959"</definedName>
    <definedName name="IQ_NI_NORM_MARGIN" hidden="1">"c1964"</definedName>
    <definedName name="IQ_NI_SFAS" hidden="1">"c795"</definedName>
    <definedName name="IQ_NOL_CF_1YR" hidden="1">"c3465"</definedName>
    <definedName name="IQ_NOL_CF_2YR" hidden="1">"c3466"</definedName>
    <definedName name="IQ_NOL_CF_3YR" hidden="1">"c3467"</definedName>
    <definedName name="IQ_NOL_CF_4YR" hidden="1">"c3468"</definedName>
    <definedName name="IQ_NOL_CF_5YR" hidden="1">"c3469"</definedName>
    <definedName name="IQ_NOL_CF_AFTER_FIVE" hidden="1">"c3470"</definedName>
    <definedName name="IQ_NOL_CF_MAX_YEAR" hidden="1">"c3473"</definedName>
    <definedName name="IQ_NOL_CF_NO_EXP" hidden="1">"c3471"</definedName>
    <definedName name="IQ_NOL_CF_TOTAL" hidden="1">"c3472"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CASH_PENSION_EXP" hidden="1">"c3000"</definedName>
    <definedName name="IQ_NONRECOURSE_DEBT" hidden="1">"c2550"</definedName>
    <definedName name="IQ_NONRECOURSE_DEBT_PCT" hidden="1">"c2551"</definedName>
    <definedName name="IQ_NONUTIL_REV" hidden="1">"c2089"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RESERVES_GAS" hidden="1">"c2053"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VISIONS_GAS" hidden="1">"c2042"</definedName>
    <definedName name="IQ_OG_REVISIONS_NGL" hidden="1">"c2913"</definedName>
    <definedName name="IQ_OG_REVISIONS_OIL" hidden="1">"c2030"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LIQUID_GAS_PRODUCTION" hidden="1">"c2235"</definedName>
    <definedName name="IQ_OG_TOTAL_OIL_PRODUCTION" hidden="1">"c2059"</definedName>
    <definedName name="IQ_OG_UNDEVELOPED_RESERVES_GAS" hidden="1">"c2051"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B_ACCRUED_LIAB" hidden="1">"c3308"</definedName>
    <definedName name="IQ_OPEB_ACCRUED_LIAB_DOM" hidden="1">"c3306"</definedName>
    <definedName name="IQ_OPEB_ACCRUED_LIAB_FOREIGN" hidden="1">"c3307"</definedName>
    <definedName name="IQ_OPEB_ACCUM_OTHER_CI" hidden="1">"c3314"</definedName>
    <definedName name="IQ_OPEB_ACCUM_OTHER_CI_DOM" hidden="1">"c3312"</definedName>
    <definedName name="IQ_OPEB_ACCUM_OTHER_CI_FOREIGN" hidden="1">"c3313"</definedName>
    <definedName name="IQ_OPEB_ASSETS" hidden="1">"c3356"</definedName>
    <definedName name="IQ_OPEB_ASSETS_ACQ" hidden="1">"c3347"</definedName>
    <definedName name="IQ_OPEB_ASSETS_ACQ_DOM" hidden="1">"c3345"</definedName>
    <definedName name="IQ_OPEB_ASSETS_ACQ_FOREIGN" hidden="1">"c3346"</definedName>
    <definedName name="IQ_OPEB_ASSETS_ACTUAL_RETURN" hidden="1">"c3332"</definedName>
    <definedName name="IQ_OPEB_ASSETS_ACTUAL_RETURN_DOM" hidden="1">"c3330"</definedName>
    <definedName name="IQ_OPEB_ASSETS_ACTUAL_RETURN_FOREIGN" hidden="1">"c3331"</definedName>
    <definedName name="IQ_OPEB_ASSETS_BEG" hidden="1">"c3329"</definedName>
    <definedName name="IQ_OPEB_ASSETS_BEG_DOM" hidden="1">"c3327"</definedName>
    <definedName name="IQ_OPEB_ASSETS_BEG_FOREIGN" hidden="1">"c3328"</definedName>
    <definedName name="IQ_OPEB_ASSETS_BENEFITS_PAID" hidden="1">"c3341"</definedName>
    <definedName name="IQ_OPEB_ASSETS_BENEFITS_PAID_DOM" hidden="1">"c3339"</definedName>
    <definedName name="IQ_OPEB_ASSETS_BENEFITS_PAID_FOREIGN" hidden="1">"c3340"</definedName>
    <definedName name="IQ_OPEB_ASSETS_CURTAIL" hidden="1">"c3350"</definedName>
    <definedName name="IQ_OPEB_ASSETS_CURTAIL_DOM" hidden="1">"c3348"</definedName>
    <definedName name="IQ_OPEB_ASSETS_CURTAIL_FOREIGN" hidden="1">"c3349"</definedName>
    <definedName name="IQ_OPEB_ASSETS_DOM" hidden="1">"c3354"</definedName>
    <definedName name="IQ_OPEB_ASSETS_EMPLOYER_CONTRIBUTIONS" hidden="1">"c3335"</definedName>
    <definedName name="IQ_OPEB_ASSETS_EMPLOYER_CONTRIBUTIONS_DOM" hidden="1">"c3333"</definedName>
    <definedName name="IQ_OPEB_ASSETS_EMPLOYER_CONTRIBUTIONS_FOREIGN" hidden="1">"c3334"</definedName>
    <definedName name="IQ_OPEB_ASSETS_FOREIGN" hidden="1">"c3355"</definedName>
    <definedName name="IQ_OPEB_ASSETS_FX_ADJ" hidden="1">"c3344"</definedName>
    <definedName name="IQ_OPEB_ASSETS_FX_ADJ_DOM" hidden="1">"c3342"</definedName>
    <definedName name="IQ_OPEB_ASSETS_FX_ADJ_FOREIGN" hidden="1">"c3343"</definedName>
    <definedName name="IQ_OPEB_ASSETS_OTHER_PLAN_ADJ" hidden="1">"c3353"</definedName>
    <definedName name="IQ_OPEB_ASSETS_OTHER_PLAN_ADJ_DOM" hidden="1">"c3351"</definedName>
    <definedName name="IQ_OPEB_ASSETS_OTHER_PLAN_ADJ_FOREIGN" hidden="1">"c3352"</definedName>
    <definedName name="IQ_OPEB_ASSETS_PARTICIP_CONTRIBUTIONS" hidden="1">"c3338"</definedName>
    <definedName name="IQ_OPEB_ASSETS_PARTICIP_CONTRIBUTIONS_DOM" hidden="1">"c3336"</definedName>
    <definedName name="IQ_OPEB_ASSETS_PARTICIP_CONTRIBUTIONS_FOREIGN" hidden="1">"c3337"</definedName>
    <definedName name="IQ_OPEB_BENEFIT_INFO_DATE" hidden="1">"c3410"</definedName>
    <definedName name="IQ_OPEB_BENEFIT_INFO_DATE_DOM" hidden="1">"c3408"</definedName>
    <definedName name="IQ_OPEB_BENEFIT_INFO_DATE_FOREIGN" hidden="1">"c3409"</definedName>
    <definedName name="IQ_OPEB_BREAKDOWN_EQ" hidden="1">"c3275"</definedName>
    <definedName name="IQ_OPEB_BREAKDOWN_EQ_DOM" hidden="1">"c3273"</definedName>
    <definedName name="IQ_OPEB_BREAKDOWN_EQ_FOREIGN" hidden="1">"c3274"</definedName>
    <definedName name="IQ_OPEB_BREAKDOWN_FI" hidden="1">"c3278"</definedName>
    <definedName name="IQ_OPEB_BREAKDOWN_FI_DOM" hidden="1">"c3276"</definedName>
    <definedName name="IQ_OPEB_BREAKDOWN_FI_FOREIGN" hidden="1">"c3277"</definedName>
    <definedName name="IQ_OPEB_BREAKDOWN_OTHER" hidden="1">"c3284"</definedName>
    <definedName name="IQ_OPEB_BREAKDOWN_OTHER_DOM" hidden="1">"c3282"</definedName>
    <definedName name="IQ_OPEB_BREAKDOWN_OTHER_FOREIGN" hidden="1">"c3283"</definedName>
    <definedName name="IQ_OPEB_BREAKDOWN_PCT_EQ" hidden="1">"c3263"</definedName>
    <definedName name="IQ_OPEB_BREAKDOWN_PCT_EQ_DOM" hidden="1">"c3261"</definedName>
    <definedName name="IQ_OPEB_BREAKDOWN_PCT_EQ_FOREIGN" hidden="1">"c3262"</definedName>
    <definedName name="IQ_OPEB_BREAKDOWN_PCT_FI" hidden="1">"c3266"</definedName>
    <definedName name="IQ_OPEB_BREAKDOWN_PCT_FI_DOM" hidden="1">"c3264"</definedName>
    <definedName name="IQ_OPEB_BREAKDOWN_PCT_FI_FOREIGN" hidden="1">"c3265"</definedName>
    <definedName name="IQ_OPEB_BREAKDOWN_PCT_OTHER" hidden="1">"c3272"</definedName>
    <definedName name="IQ_OPEB_BREAKDOWN_PCT_OTHER_DOM" hidden="1">"c3270"</definedName>
    <definedName name="IQ_OPEB_BREAKDOWN_PCT_OTHER_FOREIGN" hidden="1">"c3271"</definedName>
    <definedName name="IQ_OPEB_BREAKDOWN_PCT_RE" hidden="1">"c3269"</definedName>
    <definedName name="IQ_OPEB_BREAKDOWN_PCT_RE_DOM" hidden="1">"c3267"</definedName>
    <definedName name="IQ_OPEB_BREAKDOWN_PCT_RE_FOREIGN" hidden="1">"c3268"</definedName>
    <definedName name="IQ_OPEB_BREAKDOWN_RE" hidden="1">"c3281"</definedName>
    <definedName name="IQ_OPEB_BREAKDOWN_RE_DOM" hidden="1">"c3279"</definedName>
    <definedName name="IQ_OPEB_BREAKDOWN_RE_FOREIGN" hidden="1">"c3280"</definedName>
    <definedName name="IQ_OPEB_DECREASE_EFFECT_PBO" hidden="1">"c3458"</definedName>
    <definedName name="IQ_OPEB_DECREASE_EFFECT_PBO_DOM" hidden="1">"c3456"</definedName>
    <definedName name="IQ_OPEB_DECREASE_EFFECT_PBO_FOREIGN" hidden="1">"c3457"</definedName>
    <definedName name="IQ_OPEB_DECREASE_EFFECT_SERVICE_INT_COST" hidden="1">"c3455"</definedName>
    <definedName name="IQ_OPEB_DECREASE_EFFECT_SERVICE_INT_COST_DOM" hidden="1">"c3453"</definedName>
    <definedName name="IQ_OPEB_DECREASE_EFFECT_SERVICE_INT_COST_FOREIGN" hidden="1">"c3454"</definedName>
    <definedName name="IQ_OPEB_DISC_RATE_MAX" hidden="1">"c3422"</definedName>
    <definedName name="IQ_OPEB_DISC_RATE_MAX_DOM" hidden="1">"c3420"</definedName>
    <definedName name="IQ_OPEB_DISC_RATE_MAX_FOREIGN" hidden="1">"c3421"</definedName>
    <definedName name="IQ_OPEB_DISC_RATE_MIN" hidden="1">"c3419"</definedName>
    <definedName name="IQ_OPEB_DISC_RATE_MIN_DOM" hidden="1">"c3417"</definedName>
    <definedName name="IQ_OPEB_DISC_RATE_MIN_FOREIGN" hidden="1">"c3418"</definedName>
    <definedName name="IQ_OPEB_EST_BENEFIT_1YR" hidden="1">"c3287"</definedName>
    <definedName name="IQ_OPEB_EST_BENEFIT_1YR_DOM" hidden="1">"c3285"</definedName>
    <definedName name="IQ_OPEB_EST_BENEFIT_1YR_FOREIGN" hidden="1">"c3286"</definedName>
    <definedName name="IQ_OPEB_EST_BENEFIT_2YR" hidden="1">"c3290"</definedName>
    <definedName name="IQ_OPEB_EST_BENEFIT_2YR_DOM" hidden="1">"c3288"</definedName>
    <definedName name="IQ_OPEB_EST_BENEFIT_2YR_FOREIGN" hidden="1">"c3289"</definedName>
    <definedName name="IQ_OPEB_EST_BENEFIT_3YR" hidden="1">"c3293"</definedName>
    <definedName name="IQ_OPEB_EST_BENEFIT_3YR_DOM" hidden="1">"c3291"</definedName>
    <definedName name="IQ_OPEB_EST_BENEFIT_3YR_FOREIGN" hidden="1">"c3292"</definedName>
    <definedName name="IQ_OPEB_EST_BENEFIT_4YR" hidden="1">"c3296"</definedName>
    <definedName name="IQ_OPEB_EST_BENEFIT_4YR_DOM" hidden="1">"c3294"</definedName>
    <definedName name="IQ_OPEB_EST_BENEFIT_4YR_FOREIGN" hidden="1">"c3295"</definedName>
    <definedName name="IQ_OPEB_EST_BENEFIT_5YR" hidden="1">"c3299"</definedName>
    <definedName name="IQ_OPEB_EST_BENEFIT_5YR_DOM" hidden="1">"c3297"</definedName>
    <definedName name="IQ_OPEB_EST_BENEFIT_5YR_FOREIGN" hidden="1">"c3298"</definedName>
    <definedName name="IQ_OPEB_EST_BENEFIT_AFTER5" hidden="1">"c3302"</definedName>
    <definedName name="IQ_OPEB_EST_BENEFIT_AFTER5_DOM" hidden="1">"c3300"</definedName>
    <definedName name="IQ_OPEB_EST_BENEFIT_AFTER5_FOREIGN" hidden="1">"c3301"</definedName>
    <definedName name="IQ_OPEB_EXP_RATE_RETURN_MAX" hidden="1">"c3434"</definedName>
    <definedName name="IQ_OPEB_EXP_RATE_RETURN_MAX_DOM" hidden="1">"c3432"</definedName>
    <definedName name="IQ_OPEB_EXP_RATE_RETURN_MAX_FOREIGN" hidden="1">"c3433"</definedName>
    <definedName name="IQ_OPEB_EXP_RATE_RETURN_MIN" hidden="1">"c3431"</definedName>
    <definedName name="IQ_OPEB_EXP_RATE_RETURN_MIN_DOM" hidden="1">"c3429"</definedName>
    <definedName name="IQ_OPEB_EXP_RATE_RETURN_MIN_FOREIGN" hidden="1">"c3430"</definedName>
    <definedName name="IQ_OPEB_EXP_RETURN" hidden="1">"c3398"</definedName>
    <definedName name="IQ_OPEB_EXP_RETURN_DOM" hidden="1">"c3396"</definedName>
    <definedName name="IQ_OPEB_EXP_RETURN_FOREIGN" hidden="1">"c3397"</definedName>
    <definedName name="IQ_OPEB_HEALTH_COST_TREND_INITIAL" hidden="1">"c3413"</definedName>
    <definedName name="IQ_OPEB_HEALTH_COST_TREND_INITIAL_DOM" hidden="1">"c3411"</definedName>
    <definedName name="IQ_OPEB_HEALTH_COST_TREND_INITIAL_FOREIGN" hidden="1">"c3412"</definedName>
    <definedName name="IQ_OPEB_HEALTH_COST_TREND_ULTIMATE" hidden="1">"c3416"</definedName>
    <definedName name="IQ_OPEB_HEALTH_COST_TREND_ULTIMATE_DOM" hidden="1">"c3414"</definedName>
    <definedName name="IQ_OPEB_HEALTH_COST_TREND_ULTIMATE_FOREIGN" hidden="1">"c3415"</definedName>
    <definedName name="IQ_OPEB_INCREASE_EFFECT_PBO" hidden="1">"c3452"</definedName>
    <definedName name="IQ_OPEB_INCREASE_EFFECT_PBO_DOM" hidden="1">"c3450"</definedName>
    <definedName name="IQ_OPEB_INCREASE_EFFECT_PBO_FOREIGN" hidden="1">"c3451"</definedName>
    <definedName name="IQ_OPEB_INCREASE_EFFECT_SERVICE_INT_COST" hidden="1">"c3449"</definedName>
    <definedName name="IQ_OPEB_INCREASE_EFFECT_SERVICE_INT_COST_DOM" hidden="1">"c3447"</definedName>
    <definedName name="IQ_OPEB_INCREASE_EFFECT_SERVICE_INT_COST_FOREIGN" hidden="1">"c3448"</definedName>
    <definedName name="IQ_OPEB_INTAN_ASSETS" hidden="1">"c3311"</definedName>
    <definedName name="IQ_OPEB_INTAN_ASSETS_DOM" hidden="1">"c3309"</definedName>
    <definedName name="IQ_OPEB_INTAN_ASSETS_FOREIGN" hidden="1">"c3310"</definedName>
    <definedName name="IQ_OPEB_INTEREST_COST" hidden="1">"c3395"</definedName>
    <definedName name="IQ_OPEB_INTEREST_COST_DOM" hidden="1">"c3393"</definedName>
    <definedName name="IQ_OPEB_INTEREST_COST_FOREIGN" hidden="1">"c3394"</definedName>
    <definedName name="IQ_OPEB_NET_ASSET_RECOG" hidden="1">"c3326"</definedName>
    <definedName name="IQ_OPEB_NET_ASSET_RECOG_DOM" hidden="1">"c3324"</definedName>
    <definedName name="IQ_OPEB_NET_ASSET_RECOG_FOREIGN" hidden="1">"c3325"</definedName>
    <definedName name="IQ_OPEB_OBLIGATION_ACCUMULATED" hidden="1">"c3407"</definedName>
    <definedName name="IQ_OPEB_OBLIGATION_ACCUMULATED_DOM" hidden="1">"c3405"</definedName>
    <definedName name="IQ_OPEB_OBLIGATION_ACCUMULATED_FOREIGN" hidden="1">"c3406"</definedName>
    <definedName name="IQ_OPEB_OBLIGATION_ACQ" hidden="1">"c3380"</definedName>
    <definedName name="IQ_OPEB_OBLIGATION_ACQ_DOM" hidden="1">"c3378"</definedName>
    <definedName name="IQ_OPEB_OBLIGATION_ACQ_FOREIGN" hidden="1">"c3379"</definedName>
    <definedName name="IQ_OPEB_OBLIGATION_ACTUARIAL_GAIN_LOSS" hidden="1">"c3371"</definedName>
    <definedName name="IQ_OPEB_OBLIGATION_ACTUARIAL_GAIN_LOSS_DOM" hidden="1">"c3369"</definedName>
    <definedName name="IQ_OPEB_OBLIGATION_ACTUARIAL_GAIN_LOSS_FOREIGN" hidden="1">"c3370"</definedName>
    <definedName name="IQ_OPEB_OBLIGATION_BEG" hidden="1">"c3359"</definedName>
    <definedName name="IQ_OPEB_OBLIGATION_BEG_DOM" hidden="1">"c3357"</definedName>
    <definedName name="IQ_OPEB_OBLIGATION_BEG_FOREIGN" hidden="1">"c3358"</definedName>
    <definedName name="IQ_OPEB_OBLIGATION_CURTAIL" hidden="1">"c3383"</definedName>
    <definedName name="IQ_OPEB_OBLIGATION_CURTAIL_DOM" hidden="1">"c3381"</definedName>
    <definedName name="IQ_OPEB_OBLIGATION_CURTAIL_FOREIGN" hidden="1">"c3382"</definedName>
    <definedName name="IQ_OPEB_OBLIGATION_EMPLOYEE_CONTRIBUTIONS" hidden="1">"c3368"</definedName>
    <definedName name="IQ_OPEB_OBLIGATION_EMPLOYEE_CONTRIBUTIONS_DOM" hidden="1">"c3366"</definedName>
    <definedName name="IQ_OPEB_OBLIGATION_EMPLOYEE_CONTRIBUTIONS_FOREIGN" hidden="1">"c3367"</definedName>
    <definedName name="IQ_OPEB_OBLIGATION_FX_ADJ" hidden="1">"c3377"</definedName>
    <definedName name="IQ_OPEB_OBLIGATION_FX_ADJ_DOM" hidden="1">"c3375"</definedName>
    <definedName name="IQ_OPEB_OBLIGATION_FX_ADJ_FOREIGN" hidden="1">"c3376"</definedName>
    <definedName name="IQ_OPEB_OBLIGATION_INTEREST_COST" hidden="1">"c3365"</definedName>
    <definedName name="IQ_OPEB_OBLIGATION_INTEREST_COST_DOM" hidden="1">"c3363"</definedName>
    <definedName name="IQ_OPEB_OBLIGATION_INTEREST_COST_FOREIGN" hidden="1">"c3364"</definedName>
    <definedName name="IQ_OPEB_OBLIGATION_OTHER_PLAN_ADJ" hidden="1">"c3386"</definedName>
    <definedName name="IQ_OPEB_OBLIGATION_OTHER_PLAN_ADJ_DOM" hidden="1">"c3384"</definedName>
    <definedName name="IQ_OPEB_OBLIGATION_OTHER_PLAN_ADJ_FOREIGN" hidden="1">"c3385"</definedName>
    <definedName name="IQ_OPEB_OBLIGATION_PAID" hidden="1">"c3374"</definedName>
    <definedName name="IQ_OPEB_OBLIGATION_PAID_DOM" hidden="1">"c3372"</definedName>
    <definedName name="IQ_OPEB_OBLIGATION_PAID_FOREIGN" hidden="1">"c3373"</definedName>
    <definedName name="IQ_OPEB_OBLIGATION_PROJECTED" hidden="1">"c3389"</definedName>
    <definedName name="IQ_OPEB_OBLIGATION_PROJECTED_DOM" hidden="1">"c3387"</definedName>
    <definedName name="IQ_OPEB_OBLIGATION_PROJECTED_FOREIGN" hidden="1">"c3388"</definedName>
    <definedName name="IQ_OPEB_OBLIGATION_SERVICE_COST" hidden="1">"c3362"</definedName>
    <definedName name="IQ_OPEB_OBLIGATION_SERVICE_COST_DOM" hidden="1">"c3360"</definedName>
    <definedName name="IQ_OPEB_OBLIGATION_SERVICE_COST_FOREIGN" hidden="1">"c3361"</definedName>
    <definedName name="IQ_OPEB_OTHER" hidden="1">"c3317"</definedName>
    <definedName name="IQ_OPEB_OTHER_ADJ" hidden="1">"c3323"</definedName>
    <definedName name="IQ_OPEB_OTHER_ADJ_DOM" hidden="1">"c3321"</definedName>
    <definedName name="IQ_OPEB_OTHER_ADJ_FOREIGN" hidden="1">"c3322"</definedName>
    <definedName name="IQ_OPEB_OTHER_COST" hidden="1">"c3401"</definedName>
    <definedName name="IQ_OPEB_OTHER_COST_DOM" hidden="1">"c3399"</definedName>
    <definedName name="IQ_OPEB_OTHER_COST_FOREIGN" hidden="1">"c3400"</definedName>
    <definedName name="IQ_OPEB_OTHER_DOM" hidden="1">"c3315"</definedName>
    <definedName name="IQ_OPEB_OTHER_FOREIGN" hidden="1">"c3316"</definedName>
    <definedName name="IQ_OPEB_PBO_ASSUMED_RATE_RET_MAX" hidden="1">"c3440"</definedName>
    <definedName name="IQ_OPEB_PBO_ASSUMED_RATE_RET_MAX_DOM" hidden="1">"c3438"</definedName>
    <definedName name="IQ_OPEB_PBO_ASSUMED_RATE_RET_MAX_FOREIGN" hidden="1">"c3439"</definedName>
    <definedName name="IQ_OPEB_PBO_ASSUMED_RATE_RET_MIN" hidden="1">"c3437"</definedName>
    <definedName name="IQ_OPEB_PBO_ASSUMED_RATE_RET_MIN_DOM" hidden="1">"c3435"</definedName>
    <definedName name="IQ_OPEB_PBO_ASSUMED_RATE_RET_MIN_FOREIGN" hidden="1">"c3436"</definedName>
    <definedName name="IQ_OPEB_PBO_RATE_COMP_INCREASE_MAX" hidden="1">"c3446"</definedName>
    <definedName name="IQ_OPEB_PBO_RATE_COMP_INCREASE_MAX_DOM" hidden="1">"c3444"</definedName>
    <definedName name="IQ_OPEB_PBO_RATE_COMP_INCREASE_MAX_FOREIGN" hidden="1">"c3445"</definedName>
    <definedName name="IQ_OPEB_PBO_RATE_COMP_INCREASE_MIN" hidden="1">"c3443"</definedName>
    <definedName name="IQ_OPEB_PBO_RATE_COMP_INCREASE_MIN_DOM" hidden="1">"c3441"</definedName>
    <definedName name="IQ_OPEB_PBO_RATE_COMP_INCREASE_MIN_FOREIGN" hidden="1">"c3442"</definedName>
    <definedName name="IQ_OPEB_PREPAID_COST" hidden="1">"c3305"</definedName>
    <definedName name="IQ_OPEB_PREPAID_COST_DOM" hidden="1">"c3303"</definedName>
    <definedName name="IQ_OPEB_PREPAID_COST_FOREIGN" hidden="1">"c3304"</definedName>
    <definedName name="IQ_OPEB_RATE_COMP_INCREASE_MAX" hidden="1">"c3428"</definedName>
    <definedName name="IQ_OPEB_RATE_COMP_INCREASE_MAX_DOM" hidden="1">"c3426"</definedName>
    <definedName name="IQ_OPEB_RATE_COMP_INCREASE_MAX_FOREIGN" hidden="1">"c3427"</definedName>
    <definedName name="IQ_OPEB_RATE_COMP_INCREASE_MIN" hidden="1">"c3425"</definedName>
    <definedName name="IQ_OPEB_RATE_COMP_INCREASE_MIN_DOM" hidden="1">"c3423"</definedName>
    <definedName name="IQ_OPEB_RATE_COMP_INCREASE_MIN_FOREIGN" hidden="1">"c3424"</definedName>
    <definedName name="IQ_OPEB_SERVICE_COST" hidden="1">"c3392"</definedName>
    <definedName name="IQ_OPEB_SERVICE_COST_DOM" hidden="1">"c3390"</definedName>
    <definedName name="IQ_OPEB_SERVICE_COST_FOREIGN" hidden="1">"c3391"</definedName>
    <definedName name="IQ_OPEB_TOTAL_COST" hidden="1">"c3404"</definedName>
    <definedName name="IQ_OPEB_TOTAL_COST_DOM" hidden="1">"c3402"</definedName>
    <definedName name="IQ_OPEB_TOTAL_COST_FOREIGN" hidden="1">"c3403"</definedName>
    <definedName name="IQ_OPEB_UNRECOG_PRIOR" hidden="1">"c3320"</definedName>
    <definedName name="IQ_OPEB_UNRECOG_PRIOR_DOM" hidden="1">"c3318"</definedName>
    <definedName name="IQ_OPEB_UNRECOG_PRIOR_FOREIGN" hidden="1">"c3319"</definedName>
    <definedName name="IQ_OPENPRICE" hidden="1">"c848"</definedName>
    <definedName name="IQ_OPER_INC" hidden="1">"c849"</definedName>
    <definedName name="IQ_OPER_INC_BR" hidden="1">"c850"</definedName>
    <definedName name="IQ_OPER_INC_FIN" hidden="1">"c851"</definedName>
    <definedName name="IQ_OPER_INC_INS" hidden="1">"c852"</definedName>
    <definedName name="IQ_OPER_INC_MARGIN" hidden="1">"c1448"</definedName>
    <definedName name="IQ_OPER_INC_REIT" hidden="1">"c853"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THER_ADJUST_GROSS_LOANS" hidden="1">"c859"</definedName>
    <definedName name="IQ_OTHER_ASSETS" hidden="1">"c860"</definedName>
    <definedName name="IQ_OTHER_ASSETS_BNK" hidden="1">"c861"</definedName>
    <definedName name="IQ_OTHER_ASSETS_BR" hidden="1">"c862"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P" hidden="1">"c885"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OANS" hidden="1">"c945"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TOTAL" hidden="1">"c954"</definedName>
    <definedName name="IQ_OTHER_NON_INT_INC" hidden="1">"c955"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ED" hidden="1">"c2688"</definedName>
    <definedName name="IQ_OTHER_OPTIONS_GRANTED" hidden="1">"c2687"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STRIKE_PRICE_GRANTED" hidden="1">"c2692"</definedName>
    <definedName name="IQ_OTHER_UNDRAWN" hidden="1">"c2522"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"c1023"</definedName>
    <definedName name="IQ_OWNERSHIP" hidden="1">"c2160"</definedName>
    <definedName name="IQ_PART_TIME" hidden="1">"c1024"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NORMALIZED" hidden="1">"c2207"</definedName>
    <definedName name="IQ_PE_RATIO" hidden="1">"c1610"</definedName>
    <definedName name="IQ_PENSION" hidden="1">"c1031"</definedName>
    <definedName name="IQ_PENSION_ACCRUED_LIAB" hidden="1">"c3134"</definedName>
    <definedName name="IQ_PENSION_ACCRUED_LIAB_DOM" hidden="1">"c3132"</definedName>
    <definedName name="IQ_PENSION_ACCRUED_LIAB_FOREIGN" hidden="1">"c3133"</definedName>
    <definedName name="IQ_PENSION_ACCUM_OTHER_CI" hidden="1">"c3140"</definedName>
    <definedName name="IQ_PENSION_ACCUM_OTHER_CI_DOM" hidden="1">"c3138"</definedName>
    <definedName name="IQ_PENSION_ACCUM_OTHER_CI_FOREIGN" hidden="1">"c3139"</definedName>
    <definedName name="IQ_PENSION_ACCUMULATED_OBLIGATION" hidden="1">"c3570"</definedName>
    <definedName name="IQ_PENSION_ACCUMULATED_OBLIGATION_DOMESTIC" hidden="1">"c3568"</definedName>
    <definedName name="IQ_PENSION_ACCUMULATED_OBLIGATION_FOREIGN" hidden="1">"c3569"</definedName>
    <definedName name="IQ_PENSION_ASSETS" hidden="1">"c3182"</definedName>
    <definedName name="IQ_PENSION_ASSETS_ACQ" hidden="1">"c3173"</definedName>
    <definedName name="IQ_PENSION_ASSETS_ACQ_DOM" hidden="1">"c3171"</definedName>
    <definedName name="IQ_PENSION_ASSETS_ACQ_FOREIGN" hidden="1">"c3172"</definedName>
    <definedName name="IQ_PENSION_ASSETS_ACTUAL_RETURN" hidden="1">"c3158"</definedName>
    <definedName name="IQ_PENSION_ASSETS_ACTUAL_RETURN_DOM" hidden="1">"c3156"</definedName>
    <definedName name="IQ_PENSION_ASSETS_ACTUAL_RETURN_FOREIGN" hidden="1">"c3157"</definedName>
    <definedName name="IQ_PENSION_ASSETS_BEG" hidden="1">"c3155"</definedName>
    <definedName name="IQ_PENSION_ASSETS_BEG_DOM" hidden="1">"c3153"</definedName>
    <definedName name="IQ_PENSION_ASSETS_BEG_FOREIGN" hidden="1">"c3154"</definedName>
    <definedName name="IQ_PENSION_ASSETS_BENEFITS_PAID" hidden="1">"c3167"</definedName>
    <definedName name="IQ_PENSION_ASSETS_BENEFITS_PAID_DOM" hidden="1">"c3165"</definedName>
    <definedName name="IQ_PENSION_ASSETS_BENEFITS_PAID_FOREIGN" hidden="1">"c3166"</definedName>
    <definedName name="IQ_PENSION_ASSETS_CURTAIL" hidden="1">"c3176"</definedName>
    <definedName name="IQ_PENSION_ASSETS_CURTAIL_DOM" hidden="1">"c3174"</definedName>
    <definedName name="IQ_PENSION_ASSETS_CURTAIL_FOREIGN" hidden="1">"c3175"</definedName>
    <definedName name="IQ_PENSION_ASSETS_DOM" hidden="1">"c3180"</definedName>
    <definedName name="IQ_PENSION_ASSETS_EMPLOYER_CONTRIBUTIONS" hidden="1">"c3161"</definedName>
    <definedName name="IQ_PENSION_ASSETS_EMPLOYER_CONTRIBUTIONS_DOM" hidden="1">"c3159"</definedName>
    <definedName name="IQ_PENSION_ASSETS_EMPLOYER_CONTRIBUTIONS_FOREIGN" hidden="1">"c3160"</definedName>
    <definedName name="IQ_PENSION_ASSETS_FOREIGN" hidden="1">"c3181"</definedName>
    <definedName name="IQ_PENSION_ASSETS_FX_ADJ" hidden="1">"c3170"</definedName>
    <definedName name="IQ_PENSION_ASSETS_FX_ADJ_DOM" hidden="1">"c3168"</definedName>
    <definedName name="IQ_PENSION_ASSETS_FX_ADJ_FOREIGN" hidden="1">"c3169"</definedName>
    <definedName name="IQ_PENSION_ASSETS_OTHER_PLAN_ADJ" hidden="1">"c3179"</definedName>
    <definedName name="IQ_PENSION_ASSETS_OTHER_PLAN_ADJ_DOM" hidden="1">"c3177"</definedName>
    <definedName name="IQ_PENSION_ASSETS_OTHER_PLAN_ADJ_FOREIGN" hidden="1">"c3178"</definedName>
    <definedName name="IQ_PENSION_ASSETS_PARTICIP_CONTRIBUTIONS" hidden="1">"c3164"</definedName>
    <definedName name="IQ_PENSION_ASSETS_PARTICIP_CONTRIBUTIONS_DOM" hidden="1">"c3162"</definedName>
    <definedName name="IQ_PENSION_ASSETS_PARTICIP_CONTRIBUTIONS_FOREIGN" hidden="1">"c3163"</definedName>
    <definedName name="IQ_PENSION_BENEFIT_INFO_DATE" hidden="1">"c3230"</definedName>
    <definedName name="IQ_PENSION_BENEFIT_INFO_DATE_DOM" hidden="1">"c3228"</definedName>
    <definedName name="IQ_PENSION_BENEFIT_INFO_DATE_FOREIGN" hidden="1">"c3229"</definedName>
    <definedName name="IQ_PENSION_BREAKDOWN_EQ" hidden="1">"c3101"</definedName>
    <definedName name="IQ_PENSION_BREAKDOWN_EQ_DOM" hidden="1">"c3099"</definedName>
    <definedName name="IQ_PENSION_BREAKDOWN_EQ_FOREIGN" hidden="1">"c3100"</definedName>
    <definedName name="IQ_PENSION_BREAKDOWN_FI" hidden="1">"c3104"</definedName>
    <definedName name="IQ_PENSION_BREAKDOWN_FI_DOM" hidden="1">"c3102"</definedName>
    <definedName name="IQ_PENSION_BREAKDOWN_FI_FOREIGN" hidden="1">"c3103"</definedName>
    <definedName name="IQ_PENSION_BREAKDOWN_OTHER" hidden="1">"c3110"</definedName>
    <definedName name="IQ_PENSION_BREAKDOWN_OTHER_DOM" hidden="1">"c3108"</definedName>
    <definedName name="IQ_PENSION_BREAKDOWN_OTHER_FOREIGN" hidden="1">"c3109"</definedName>
    <definedName name="IQ_PENSION_BREAKDOWN_PCT_EQ" hidden="1">"c3089"</definedName>
    <definedName name="IQ_PENSION_BREAKDOWN_PCT_EQ_DOM" hidden="1">"c3087"</definedName>
    <definedName name="IQ_PENSION_BREAKDOWN_PCT_EQ_FOREIGN" hidden="1">"c3088"</definedName>
    <definedName name="IQ_PENSION_BREAKDOWN_PCT_FI" hidden="1">"c3092"</definedName>
    <definedName name="IQ_PENSION_BREAKDOWN_PCT_FI_DOM" hidden="1">"c3090"</definedName>
    <definedName name="IQ_PENSION_BREAKDOWN_PCT_FI_FOREIGN" hidden="1">"c3091"</definedName>
    <definedName name="IQ_PENSION_BREAKDOWN_PCT_OTHER" hidden="1">"c3098"</definedName>
    <definedName name="IQ_PENSION_BREAKDOWN_PCT_OTHER_DOM" hidden="1">"c3096"</definedName>
    <definedName name="IQ_PENSION_BREAKDOWN_PCT_OTHER_FOREIGN" hidden="1">"c3097"</definedName>
    <definedName name="IQ_PENSION_BREAKDOWN_PCT_RE" hidden="1">"c3095"</definedName>
    <definedName name="IQ_PENSION_BREAKDOWN_PCT_RE_DOM" hidden="1">"c3093"</definedName>
    <definedName name="IQ_PENSION_BREAKDOWN_PCT_RE_FOREIGN" hidden="1">"c3094"</definedName>
    <definedName name="IQ_PENSION_BREAKDOWN_RE" hidden="1">"c3107"</definedName>
    <definedName name="IQ_PENSION_BREAKDOWN_RE_DOM" hidden="1">"c3105"</definedName>
    <definedName name="IQ_PENSION_BREAKDOWN_RE_FOREIGN" hidden="1">"c3106"</definedName>
    <definedName name="IQ_PENSION_CONTRIBUTION_TOTAL_COST" hidden="1">"c3559"</definedName>
    <definedName name="IQ_PENSION_DISC_RATE_MAX" hidden="1">"c3236"</definedName>
    <definedName name="IQ_PENSION_DISC_RATE_MAX_DOM" hidden="1">"c3234"</definedName>
    <definedName name="IQ_PENSION_DISC_RATE_MAX_FOREIGN" hidden="1">"c3235"</definedName>
    <definedName name="IQ_PENSION_DISC_RATE_MIN" hidden="1">"c3233"</definedName>
    <definedName name="IQ_PENSION_DISC_RATE_MIN_DOM" hidden="1">"c3231"</definedName>
    <definedName name="IQ_PENSION_DISC_RATE_MIN_FOREIGN" hidden="1">"c3232"</definedName>
    <definedName name="IQ_PENSION_DISCOUNT_RATE_DOMESTIC" hidden="1">"c3573"</definedName>
    <definedName name="IQ_PENSION_DISCOUNT_RATE_FOREIGN" hidden="1">"c3574"</definedName>
    <definedName name="IQ_PENSION_EST_BENEFIT_1YR" hidden="1">"c3113"</definedName>
    <definedName name="IQ_PENSION_EST_BENEFIT_1YR_DOM" hidden="1">"c3111"</definedName>
    <definedName name="IQ_PENSION_EST_BENEFIT_1YR_FOREIGN" hidden="1">"c3112"</definedName>
    <definedName name="IQ_PENSION_EST_BENEFIT_2YR" hidden="1">"c3116"</definedName>
    <definedName name="IQ_PENSION_EST_BENEFIT_2YR_DOM" hidden="1">"c3114"</definedName>
    <definedName name="IQ_PENSION_EST_BENEFIT_2YR_FOREIGN" hidden="1">"c3115"</definedName>
    <definedName name="IQ_PENSION_EST_BENEFIT_3YR" hidden="1">"c3119"</definedName>
    <definedName name="IQ_PENSION_EST_BENEFIT_3YR_DOM" hidden="1">"c3117"</definedName>
    <definedName name="IQ_PENSION_EST_BENEFIT_3YR_FOREIGN" hidden="1">"c3118"</definedName>
    <definedName name="IQ_PENSION_EST_BENEFIT_4YR" hidden="1">"c3122"</definedName>
    <definedName name="IQ_PENSION_EST_BENEFIT_4YR_DOM" hidden="1">"c3120"</definedName>
    <definedName name="IQ_PENSION_EST_BENEFIT_4YR_FOREIGN" hidden="1">"c3121"</definedName>
    <definedName name="IQ_PENSION_EST_BENEFIT_5YR" hidden="1">"c3125"</definedName>
    <definedName name="IQ_PENSION_EST_BENEFIT_5YR_DOM" hidden="1">"c3123"</definedName>
    <definedName name="IQ_PENSION_EST_BENEFIT_5YR_FOREIGN" hidden="1">"c3124"</definedName>
    <definedName name="IQ_PENSION_EST_BENEFIT_AFTER5" hidden="1">"c3128"</definedName>
    <definedName name="IQ_PENSION_EST_BENEFIT_AFTER5_DOM" hidden="1">"c3126"</definedName>
    <definedName name="IQ_PENSION_EST_BENEFIT_AFTER5_FOREIGN" hidden="1">"c3127"</definedName>
    <definedName name="IQ_PENSION_EST_CONTRIBUTIONS_NEXTYR" hidden="1">"c3218"</definedName>
    <definedName name="IQ_PENSION_EST_CONTRIBUTIONS_NEXTYR_DOM" hidden="1">"c3216"</definedName>
    <definedName name="IQ_PENSION_EST_CONTRIBUTIONS_NEXTYR_FOREIGN" hidden="1">"c3217"</definedName>
    <definedName name="IQ_PENSION_EXP_RATE_RETURN_MAX" hidden="1">"c3248"</definedName>
    <definedName name="IQ_PENSION_EXP_RATE_RETURN_MAX_DOM" hidden="1">"c3246"</definedName>
    <definedName name="IQ_PENSION_EXP_RATE_RETURN_MAX_FOREIGN" hidden="1">"c3247"</definedName>
    <definedName name="IQ_PENSION_EXP_RATE_RETURN_MIN" hidden="1">"c3245"</definedName>
    <definedName name="IQ_PENSION_EXP_RATE_RETURN_MIN_DOM" hidden="1">"c3243"</definedName>
    <definedName name="IQ_PENSION_EXP_RATE_RETURN_MIN_FOREIGN" hidden="1">"c3244"</definedName>
    <definedName name="IQ_PENSION_EXP_RETURN_DOMESTIC" hidden="1">"c3571"</definedName>
    <definedName name="IQ_PENSION_EXP_RETURN_FOREIGN" hidden="1">"c3572"</definedName>
    <definedName name="IQ_PENSION_INTAN_ASSETS" hidden="1">"c3137"</definedName>
    <definedName name="IQ_PENSION_INTAN_ASSETS_DOM" hidden="1">"c3135"</definedName>
    <definedName name="IQ_PENSION_INTAN_ASSETS_FOREIGN" hidden="1">"c3136"</definedName>
    <definedName name="IQ_PENSION_INTEREST_COST" hidden="1">"c3582"</definedName>
    <definedName name="IQ_PENSION_INTEREST_COST_DOM" hidden="1">"c3580"</definedName>
    <definedName name="IQ_PENSION_INTEREST_COST_FOREIGN" hidden="1">"c3581"</definedName>
    <definedName name="IQ_PENSION_NET_ASSET_RECOG" hidden="1">"c3152"</definedName>
    <definedName name="IQ_PENSION_NET_ASSET_RECOG_DOM" hidden="1">"c3150"</definedName>
    <definedName name="IQ_PENSION_NET_ASSET_RECOG_FOREIGN" hidden="1">"c3151"</definedName>
    <definedName name="IQ_PENSION_OBLIGATION_ACQ" hidden="1">"c3206"</definedName>
    <definedName name="IQ_PENSION_OBLIGATION_ACQ_DOM" hidden="1">"c3204"</definedName>
    <definedName name="IQ_PENSION_OBLIGATION_ACQ_FOREIGN" hidden="1">"c3205"</definedName>
    <definedName name="IQ_PENSION_OBLIGATION_ACTUARIAL_GAIN_LOSS" hidden="1">"c3197"</definedName>
    <definedName name="IQ_PENSION_OBLIGATION_ACTUARIAL_GAIN_LOSS_DOM" hidden="1">"c3195"</definedName>
    <definedName name="IQ_PENSION_OBLIGATION_ACTUARIAL_GAIN_LOSS_FOREIGN" hidden="1">"c3196"</definedName>
    <definedName name="IQ_PENSION_OBLIGATION_BEG" hidden="1">"c3185"</definedName>
    <definedName name="IQ_PENSION_OBLIGATION_BEG_DOM" hidden="1">"c3183"</definedName>
    <definedName name="IQ_PENSION_OBLIGATION_BEG_FOREIGN" hidden="1">"c3184"</definedName>
    <definedName name="IQ_PENSION_OBLIGATION_CURTAIL" hidden="1">"c3209"</definedName>
    <definedName name="IQ_PENSION_OBLIGATION_CURTAIL_DOM" hidden="1">"c3207"</definedName>
    <definedName name="IQ_PENSION_OBLIGATION_CURTAIL_FOREIGN" hidden="1">"c3208"</definedName>
    <definedName name="IQ_PENSION_OBLIGATION_EMPLOYEE_CONTRIBUTIONS" hidden="1">"c3194"</definedName>
    <definedName name="IQ_PENSION_OBLIGATION_EMPLOYEE_CONTRIBUTIONS_DOM" hidden="1">"c3192"</definedName>
    <definedName name="IQ_PENSION_OBLIGATION_EMPLOYEE_CONTRIBUTIONS_FOREIGN" hidden="1">"c3193"</definedName>
    <definedName name="IQ_PENSION_OBLIGATION_FX_ADJ" hidden="1">"c3203"</definedName>
    <definedName name="IQ_PENSION_OBLIGATION_FX_ADJ_DOM" hidden="1">"c3201"</definedName>
    <definedName name="IQ_PENSION_OBLIGATION_FX_ADJ_FOREIGN" hidden="1">"c3202"</definedName>
    <definedName name="IQ_PENSION_OBLIGATION_INTEREST_COST" hidden="1">"c3191"</definedName>
    <definedName name="IQ_PENSION_OBLIGATION_INTEREST_COST_DOM" hidden="1">"c3189"</definedName>
    <definedName name="IQ_PENSION_OBLIGATION_INTEREST_COST_FOREIGN" hidden="1">"c3190"</definedName>
    <definedName name="IQ_PENSION_OBLIGATION_OTHER_COST" hidden="1">"c3555"</definedName>
    <definedName name="IQ_PENSION_OBLIGATION_OTHER_COST_DOM" hidden="1">"c3553"</definedName>
    <definedName name="IQ_PENSION_OBLIGATION_OTHER_COST_FOREIGN" hidden="1">"c3554"</definedName>
    <definedName name="IQ_PENSION_OBLIGATION_OTHER_PLAN_ADJ" hidden="1">"c3212"</definedName>
    <definedName name="IQ_PENSION_OBLIGATION_OTHER_PLAN_ADJ_DOM" hidden="1">"c3210"</definedName>
    <definedName name="IQ_PENSION_OBLIGATION_OTHER_PLAN_ADJ_FOREIGN" hidden="1">"c3211"</definedName>
    <definedName name="IQ_PENSION_OBLIGATION_PAID" hidden="1">"c3200"</definedName>
    <definedName name="IQ_PENSION_OBLIGATION_PAID_DOM" hidden="1">"c3198"</definedName>
    <definedName name="IQ_PENSION_OBLIGATION_PAID_FOREIGN" hidden="1">"c3199"</definedName>
    <definedName name="IQ_PENSION_OBLIGATION_PROJECTED" hidden="1">"c3215"</definedName>
    <definedName name="IQ_PENSION_OBLIGATION_PROJECTED_DOM" hidden="1">"c3213"</definedName>
    <definedName name="IQ_PENSION_OBLIGATION_PROJECTED_FOREIGN" hidden="1">"c3214"</definedName>
    <definedName name="IQ_PENSION_OBLIGATION_ROA" hidden="1">"c3552"</definedName>
    <definedName name="IQ_PENSION_OBLIGATION_ROA_DOM" hidden="1">"c3550"</definedName>
    <definedName name="IQ_PENSION_OBLIGATION_ROA_FOREIGN" hidden="1">"c3551"</definedName>
    <definedName name="IQ_PENSION_OBLIGATION_SERVICE_COST" hidden="1">"c3188"</definedName>
    <definedName name="IQ_PENSION_OBLIGATION_SERVICE_COST_DOM" hidden="1">"c3186"</definedName>
    <definedName name="IQ_PENSION_OBLIGATION_SERVICE_COST_FOREIGN" hidden="1">"c3187"</definedName>
    <definedName name="IQ_PENSION_OBLIGATION_TOTAL_COST" hidden="1">"c3558"</definedName>
    <definedName name="IQ_PENSION_OBLIGATION_TOTAL_COST_DOM" hidden="1">"c3556"</definedName>
    <definedName name="IQ_PENSION_OBLIGATION_TOTAL_COST_FOREIGN" hidden="1">"c3557"</definedName>
    <definedName name="IQ_PENSION_OTHER" hidden="1">"c3143"</definedName>
    <definedName name="IQ_PENSION_OTHER_ADJ" hidden="1">"c3149"</definedName>
    <definedName name="IQ_PENSION_OTHER_ADJ_DOM" hidden="1">"c3147"</definedName>
    <definedName name="IQ_PENSION_OTHER_ADJ_FOREIGN" hidden="1">"c3148"</definedName>
    <definedName name="IQ_PENSION_OTHER_DOM" hidden="1">"c3141"</definedName>
    <definedName name="IQ_PENSION_OTHER_FOREIGN" hidden="1">"c3142"</definedName>
    <definedName name="IQ_PENSION_PBO_ASSUMED_RATE_RET_MAX" hidden="1">"c3254"</definedName>
    <definedName name="IQ_PENSION_PBO_ASSUMED_RATE_RET_MAX_DOM" hidden="1">"c3252"</definedName>
    <definedName name="IQ_PENSION_PBO_ASSUMED_RATE_RET_MAX_FOREIGN" hidden="1">"c3253"</definedName>
    <definedName name="IQ_PENSION_PBO_ASSUMED_RATE_RET_MIN" hidden="1">"c3251"</definedName>
    <definedName name="IQ_PENSION_PBO_ASSUMED_RATE_RET_MIN_DOM" hidden="1">"c3249"</definedName>
    <definedName name="IQ_PENSION_PBO_ASSUMED_RATE_RET_MIN_FOREIGN" hidden="1">"c3250"</definedName>
    <definedName name="IQ_PENSION_PBO_RATE_COMP_INCREASE_MAX" hidden="1">"c3260"</definedName>
    <definedName name="IQ_PENSION_PBO_RATE_COMP_INCREASE_MAX_DOM" hidden="1">"c3258"</definedName>
    <definedName name="IQ_PENSION_PBO_RATE_COMP_INCREASE_MAX_FOREIGN" hidden="1">"c3259"</definedName>
    <definedName name="IQ_PENSION_PBO_RATE_COMP_INCREASE_MIN" hidden="1">"c3257"</definedName>
    <definedName name="IQ_PENSION_PBO_RATE_COMP_INCREASE_MIN_DOM" hidden="1">"c3255"</definedName>
    <definedName name="IQ_PENSION_PBO_RATE_COMP_INCREASE_MIN_FOREIGN" hidden="1">"c3256"</definedName>
    <definedName name="IQ_PENSION_PREPAID_COST" hidden="1">"c3131"</definedName>
    <definedName name="IQ_PENSION_PREPAID_COST_DOM" hidden="1">"c3129"</definedName>
    <definedName name="IQ_PENSION_PREPAID_COST_FOREIGN" hidden="1">"c3130"</definedName>
    <definedName name="IQ_PENSION_PROJECTED_OBLIGATION" hidden="1">"c3566"</definedName>
    <definedName name="IQ_PENSION_PROJECTED_OBLIGATION_DOMESTIC" hidden="1">"c3564"</definedName>
    <definedName name="IQ_PENSION_PROJECTED_OBLIGATION_FOREIGN" hidden="1">"c3565"</definedName>
    <definedName name="IQ_PENSION_QUART_ADDL_CONTRIBUTIONS_EXP" hidden="1">"c3224"</definedName>
    <definedName name="IQ_PENSION_QUART_ADDL_CONTRIBUTIONS_EXP_DOM" hidden="1">"c3222"</definedName>
    <definedName name="IQ_PENSION_QUART_ADDL_CONTRIBUTIONS_EXP_FOREIGN" hidden="1">"c3223"</definedName>
    <definedName name="IQ_PENSION_QUART_EMPLOYER_CONTRIBUTIONS" hidden="1">"c3221"</definedName>
    <definedName name="IQ_PENSION_QUART_EMPLOYER_CONTRIBUTIONS_DOM" hidden="1">"c3219"</definedName>
    <definedName name="IQ_PENSION_QUART_EMPLOYER_CONTRIBUTIONS_FOREIGN" hidden="1">"c3220"</definedName>
    <definedName name="IQ_PENSION_RATE_COMP_GROWTH_DOMESTIC" hidden="1">"c3575"</definedName>
    <definedName name="IQ_PENSION_RATE_COMP_GROWTH_FOREIGN" hidden="1">"c3576"</definedName>
    <definedName name="IQ_PENSION_RATE_COMP_INCREASE_MAX" hidden="1">"c3242"</definedName>
    <definedName name="IQ_PENSION_RATE_COMP_INCREASE_MAX_DOM" hidden="1">"c3240"</definedName>
    <definedName name="IQ_PENSION_RATE_COMP_INCREASE_MAX_FOREIGN" hidden="1">"c3241"</definedName>
    <definedName name="IQ_PENSION_RATE_COMP_INCREASE_MIN" hidden="1">"c3239"</definedName>
    <definedName name="IQ_PENSION_RATE_COMP_INCREASE_MIN_DOM" hidden="1">"c3237"</definedName>
    <definedName name="IQ_PENSION_RATE_COMP_INCREASE_MIN_FOREIGN" hidden="1">"c3238"</definedName>
    <definedName name="IQ_PENSION_SERVICE_COST" hidden="1">"c3579"</definedName>
    <definedName name="IQ_PENSION_SERVICE_COST_DOM" hidden="1">"c3577"</definedName>
    <definedName name="IQ_PENSION_SERVICE_COST_FOREIGN" hidden="1">"c3578"</definedName>
    <definedName name="IQ_PENSION_TOTAL_ASSETS" hidden="1">"c3563"</definedName>
    <definedName name="IQ_PENSION_TOTAL_ASSETS_DOMESTIC" hidden="1">"c3561"</definedName>
    <definedName name="IQ_PENSION_TOTAL_ASSETS_FOREIGN" hidden="1">"c3562"</definedName>
    <definedName name="IQ_PENSION_TOTAL_EXP" hidden="1">"c3560"</definedName>
    <definedName name="IQ_PENSION_UNFUNDED_ADDL_MIN_LIAB" hidden="1">"c3227"</definedName>
    <definedName name="IQ_PENSION_UNFUNDED_ADDL_MIN_LIAB_DOM" hidden="1">"c3225"</definedName>
    <definedName name="IQ_PENSION_UNFUNDED_ADDL_MIN_LIAB_FOREIGN" hidden="1">"c3226"</definedName>
    <definedName name="IQ_PENSION_UNRECOG_PRIOR" hidden="1">"c3146"</definedName>
    <definedName name="IQ_PENSION_UNRECOG_PRIOR_DOM" hidden="1">"c3144"</definedName>
    <definedName name="IQ_PENSION_UNRECOG_PRIOR_FOREIGN" hidden="1">"c3145"</definedName>
    <definedName name="IQ_PENSION_UV_LIAB" hidden="1">"c3567"</definedName>
    <definedName name="IQ_PERIODDATE" hidden="1">"c1414"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L" hidden="1">"c2114"</definedName>
    <definedName name="IQ_PMT_FREQ" hidden="1">"c2236"</definedName>
    <definedName name="IQ_POISON_PUT_EFFECT_DATE" hidden="1">"c2486"</definedName>
    <definedName name="IQ_POISON_PUT_EXPIRATION_DATE" hidden="1">"c2487"</definedName>
    <definedName name="IQ_POISON_PUT_PRICE" hidden="1">"c2488"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RE_OPEN_COST" hidden="1">"c1040"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ICE_OVER_BVPS" hidden="1">"c1412"</definedName>
    <definedName name="IQ_PRICE_OVER_LTM_EPS" hidden="1">"c1413"</definedName>
    <definedName name="IQ_PRICEDATE" hidden="1">"c1069"</definedName>
    <definedName name="IQ_PRICING_DATE" hidden="1">"c1613"</definedName>
    <definedName name="IQ_PRIMARY_INDUSTRY" hidden="1">"c1070"</definedName>
    <definedName name="IQ_PRINCIPAL_AMT" hidden="1">"c2157"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T_DATE_SCHEDULE" hidden="1">"c2483"</definedName>
    <definedName name="IQ_PUT_NOTIFICATION" hidden="1">"c2485"</definedName>
    <definedName name="IQ_PUT_PRICE_SCHEDULE" hidden="1">"c2484"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AL_ESTATE" hidden="1">"c1093"</definedName>
    <definedName name="IQ_REAL_ESTATE_ASSETS" hidden="1">"c1094"</definedName>
    <definedName name="IQ_REDEEM_PREF_STOCK" hidden="1">"c1417"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NTAL_REV" hidden="1">"c1101"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R_STOCK_COMP" hidden="1">"c3506"</definedName>
    <definedName name="IQ_RESTR_STOCK_COMP_PRETAX" hidden="1">"c3504"</definedName>
    <definedName name="IQ_RESTR_STOCK_COMP_TAX" hidden="1">"c3505"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TAIL_ACQUIRED_FRANCHISE_STORES" hidden="1">"c2895"</definedName>
    <definedName name="IQ_RETAIL_ACQUIRED_OWNED_STORES" hidden="1">"c2903"</definedName>
    <definedName name="IQ_RETAIL_ACQUIRED_STORES" hidden="1">"c2887"</definedName>
    <definedName name="IQ_RETAIL_AVG_STORE_SIZE_GROSS" hidden="1">"c2066"</definedName>
    <definedName name="IQ_RETAIL_AVG_STORE_SIZE_NET" hidden="1">"c2067"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FRANCHISE_STORES_BEG" hidden="1">"c2893"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WNED_STORES_BEG" hidden="1">"c2901"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FRANCHISE_STORES" hidden="1">"c2898"</definedName>
    <definedName name="IQ_RETAIL_TOTAL_OWNED_STORES" hidden="1">"c2906"</definedName>
    <definedName name="IQ_RETAIL_TOTAL_STORES" hidden="1">"c2061"</definedName>
    <definedName name="IQ_RETAINED_EARN" hidden="1">"c1420"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S" hidden="1">"c1121"</definedName>
    <definedName name="IQ_RETURN_INVESTMENT" hidden="1">"c1421"</definedName>
    <definedName name="IQ_REV" hidden="1">"c1122"</definedName>
    <definedName name="IQ_REV_BEFORE_LL" hidden="1">"c1123"</definedName>
    <definedName name="IQ_REV_UTI" hidden="1">"c1125"</definedName>
    <definedName name="IQ_REVENUE" hidden="1">"c1422"</definedName>
    <definedName name="IQ_REVISION_DATE_" hidden="1">"11/15/2006 11:59:13 AM"</definedName>
    <definedName name="IQ_RISK_ADJ_BANK_ASSETS" hidden="1">"c2670"</definedName>
    <definedName name="IQ_SALARY" hidden="1">"c1130"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ECUR_RECEIV" hidden="1">"c1151"</definedName>
    <definedName name="IQ_SECURED_DEBT" hidden="1">"c2546"</definedName>
    <definedName name="IQ_SECURED_DEBT_PCT" hidden="1">"c2547"</definedName>
    <definedName name="IQ_SECURITY_BORROW" hidden="1">"c1152"</definedName>
    <definedName name="IQ_SECURITY_LEVEL" hidden="1">"c2159"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COMP" hidden="1">"c3512"</definedName>
    <definedName name="IQ_STOCK_BASED_COMP_PRETAX" hidden="1">"c3510"</definedName>
    <definedName name="IQ_STOCK_BASED_COMP_TAX" hidden="1">"c3511"</definedName>
    <definedName name="IQ_STOCK_BASED_GA" hidden="1">"c2993"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TOTAL" hidden="1">"c3040"</definedName>
    <definedName name="IQ_STOCK_OPTIONS_COMP" hidden="1">"c3509"</definedName>
    <definedName name="IQ_STOCK_OPTIONS_COMP_PRETAX" hidden="1">"c3507"</definedName>
    <definedName name="IQ_STOCK_OPTIONS_COMP_TAX" hidden="1">"c3508"</definedName>
    <definedName name="IQ_STRIKE_PRICE_ISSUED" hidden="1">"c1645"</definedName>
    <definedName name="IQ_STRIKE_PRICE_OS" hidden="1">"c1646"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VA" hidden="1">"c1214"</definedName>
    <definedName name="IQ_TAX_BENEFIT_CF_1YR" hidden="1">"c3483"</definedName>
    <definedName name="IQ_TAX_BENEFIT_CF_2YR" hidden="1">"c3484"</definedName>
    <definedName name="IQ_TAX_BENEFIT_CF_3YR" hidden="1">"c3485"</definedName>
    <definedName name="IQ_TAX_BENEFIT_CF_4YR" hidden="1">"c3486"</definedName>
    <definedName name="IQ_TAX_BENEFIT_CF_5YR" hidden="1">"c3487"</definedName>
    <definedName name="IQ_TAX_BENEFIT_CF_AFTER_FIVE" hidden="1">"c3488"</definedName>
    <definedName name="IQ_TAX_BENEFIT_CF_MAX_YEAR" hidden="1">"c3491"</definedName>
    <definedName name="IQ_TAX_BENEFIT_CF_NO_EXP" hidden="1">"c3489"</definedName>
    <definedName name="IQ_TAX_BENEFIT_CF_TOTAL" hidden="1">"c3490"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GROWTH" hidden="1">"c1936"</definedName>
    <definedName name="IQ_TBV_1YR_ANN_GROWTH" hidden="1">"c1931"</definedName>
    <definedName name="IQ_TBV_2YR_ANN_GROWTH" hidden="1">"c1932"</definedName>
    <definedName name="IQ_TBV_3YR_ANN_GROWTH" hidden="1">"c1933"</definedName>
    <definedName name="IQ_TBV_5YR_ANN_GROWTH" hidden="1">"c1934"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DA" hidden="1">"c1222"</definedName>
    <definedName name="IQ_TEV_EBITDA_AVG" hidden="1">"c1223"</definedName>
    <definedName name="IQ_TEV_EMPLOYEE_AVG" hidden="1">"c1225"</definedName>
    <definedName name="IQ_TEV_TOTAL_REV" hidden="1">"c1226"</definedName>
    <definedName name="IQ_TEV_TOTAL_REV_AVG" hidden="1">"c1227"</definedName>
    <definedName name="IQ_TEV_UFCF" hidden="1">"c2208"</definedName>
    <definedName name="IQ_TIER_ONE_CAPITAL" hidden="1">"c2667"</definedName>
    <definedName name="IQ_TIER_ONE_RATIO" hidden="1">"c1229"</definedName>
    <definedName name="IQ_TIER_TWO_CAPITAL" hidden="1">"c2669"</definedName>
    <definedName name="IQ_TIME_DEP" hidden="1">"c1230"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XCL_FIN" hidden="1">"c2937"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POSITS" hidden="1">"c1265"</definedName>
    <definedName name="IQ_TOTAL_DIV_PAID_CF" hidden="1">"c1266"</definedName>
    <definedName name="IQ_TOTAL_EMPLOYEE" hidden="1">"c2141"</definedName>
    <definedName name="IQ_TOTAL_EMPLOYEES" hidden="1">"c1522"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ED" hidden="1">"c2695"</definedName>
    <definedName name="IQ_TOTAL_OPTIONS_GRANTED" hidden="1">"c2694"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RINCIPAL" hidden="1">"c2509"</definedName>
    <definedName name="IQ_TOTAL_PRINCIPAL_PCT" hidden="1">"c2510"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SPECIAL" hidden="1">"c1618"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UNUSUAL" hidden="1">"c1508"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DA" hidden="1">"c2381"</definedName>
    <definedName name="IQ_TR_ACQ_FILING_CURRENCY" hidden="1">"c3033"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INIT_FILED_DATE" hidden="1">"c3495"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DA" hidden="1">"c2334"</definedName>
    <definedName name="IQ_TR_TARGET_FILING_CURRENCY" hidden="1">"c3034"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SSETS" hidden="1">"c1310"</definedName>
    <definedName name="IQ_TRADING_CURRENCY" hidden="1">"c2212"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UFCF_10YR_ANN_GROWTH" hidden="1">"c1948"</definedName>
    <definedName name="IQ_UFCF_1YR_ANN_GROWTH" hidden="1">"c1943"</definedName>
    <definedName name="IQ_UFCF_2YR_ANN_GROWTH" hidden="1">"c1944"</definedName>
    <definedName name="IQ_UFCF_3YR_ANN_GROWTH" hidden="1">"c1945"</definedName>
    <definedName name="IQ_UFCF_5YR_ANN_GROWTH" hidden="1">"c1946"</definedName>
    <definedName name="IQ_UFCF_7YR_ANN_GROWTH" hidden="1">"c1947"</definedName>
    <definedName name="IQ_UFCF_MARGIN" hidden="1">"c1962"</definedName>
    <definedName name="IQ_ULT_PARENT" hidden="1">"c3037"</definedName>
    <definedName name="IQ_ULT_PARENT_CIQID" hidden="1">"c3039"</definedName>
    <definedName name="IQ_ULT_PARENT_TICKER" hidden="1">"c3038"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LEVERED_FCF" hidden="1">"c1908"</definedName>
    <definedName name="IQ_UNPAID_CLAIMS" hidden="1">"c1330"</definedName>
    <definedName name="IQ_UNREALIZED_GAIN" hidden="1">"c1619"</definedName>
    <definedName name="IQ_UNSECURED_DEBT" hidden="1">"c2548"</definedName>
    <definedName name="IQ_UNSECURED_DEBT_PCT" hidden="1">"c2549"</definedName>
    <definedName name="IQ_UNUSUAL_EXP" hidden="1">"c1456"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COST_REV_ADJ" hidden="1">"c2951"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TIL_PPE_NET" hidden="1">"c1620"</definedName>
    <definedName name="IQ_UTIL_REV" hidden="1">"c2091"</definedName>
    <definedName name="IQ_UV_PENSION_LIAB" hidden="1">"c1332"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UME" hidden="1">"c1333"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IGHTED_AVG_PRICE" hidden="1">"c1334"</definedName>
    <definedName name="IQ_WIP_INV" hidden="1">"c1335"</definedName>
    <definedName name="IQ_WORKING_CAP" hidden="1">"c3494"</definedName>
    <definedName name="IQ_WORKMEN_WRITTEN" hidden="1">"c1336"</definedName>
    <definedName name="IQ_XDIV_DATE" hidden="1">"c2203"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j" hidden="1">{"'РП (2)'!$A$5:$S$150"}</definedName>
    <definedName name="jj" hidden="1">{"'РП (2)'!$A$5:$S$150"}</definedName>
    <definedName name="jny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kBNT" hidden="1">{"'РП (2)'!$A$5:$S$150"}</definedName>
    <definedName name="lll" hidden="1">{"'РП (2)'!$A$5:$S$150"}</definedName>
    <definedName name="naa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oo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P1_dip" hidden="1">[6]FST5!$G$167:$G$172,[6]FST5!$G$174:$G$175,[6]FST5!$G$177:$G$180,[6]FST5!$G$182,[6]FST5!$G$184:$G$188,[6]FST5!$G$190,[6]FST5!$G$192:$G$194</definedName>
    <definedName name="P1_eso" hidden="1">[7]FST5!$G$167:$G$172,[7]FST5!$G$174:$G$175,[7]FST5!$G$177:$G$180,[7]FST5!$G$182,[7]FST5!$G$184:$G$188,[7]FST5!$G$190,[7]FST5!$G$192:$G$194</definedName>
    <definedName name="P1_ESO_PROT" hidden="1">#REF!,#REF!,#REF!,#REF!,#REF!,#REF!,#REF!,#REF!</definedName>
    <definedName name="P1_net" hidden="1">[7]FST5!$G$118:$G$123,[7]FST5!$G$125:$G$126,[7]FST5!$G$128:$G$131,[7]FST5!$G$133,[7]FST5!$G$135:$G$139,[7]FST5!$G$141,[7]FST5!$G$143:$G$145</definedName>
    <definedName name="P1_SBT_PROT" hidden="1">#REF!,#REF!,#REF!,#REF!,#REF!,#REF!,#REF!</definedName>
    <definedName name="P1_SC_CLR" hidden="1">#REF!,#REF!,#REF!,#REF!,#REF!</definedName>
    <definedName name="P1_SC22" hidden="1">#REF!,#REF!,#REF!,#REF!,#REF!,#REF!</definedName>
    <definedName name="P1_SCOPE_16_PRT" hidden="1">'[8]16'!$E$15:$I$16,'[8]16'!$E$18:$I$20,'[8]16'!$E$23:$I$23,'[8]16'!$E$26:$I$26,'[8]16'!$E$29:$I$29,'[8]16'!$E$32:$I$32,'[8]16'!$E$35:$I$35,'[8]16'!$B$34,'[8]16'!$B$37</definedName>
    <definedName name="P1_SCOPE_17_PRT" hidden="1">#REF!,#REF!,#REF!,#REF!,#REF!,#REF!,#REF!,#REF!</definedName>
    <definedName name="P1_SCOPE_4_PRT" hidden="1">#REF!,#REF!,#REF!,#REF!,#REF!,#REF!,#REF!,#REF!,#REF!</definedName>
    <definedName name="P1_SCOPE_5_PRT" hidden="1">#REF!,#REF!,#REF!,#REF!,#REF!,#REF!,#REF!,#REF!,#REF!</definedName>
    <definedName name="P1_SCOPE_CORR" hidden="1">#REF!,#REF!,#REF!,#REF!,#REF!,#REF!,#REF!</definedName>
    <definedName name="P1_SCOPE_DOP" hidden="1">[9]Регионы!#REF!,[9]Регионы!#REF!,[9]Регионы!#REF!,[9]Регионы!#REF!,[9]Регионы!#REF!,[9]Регионы!#REF!</definedName>
    <definedName name="P1_SCOPE_F1_PRT" hidden="1">#REF!,#REF!,#REF!,#REF!</definedName>
    <definedName name="P1_SCOPE_F2_PRT" hidden="1">#REF!,#REF!,#REF!,#REF!</definedName>
    <definedName name="P1_SCOPE_FLOAD" hidden="1">#REF!,#REF!,#REF!,#REF!,#REF!,#REF!</definedName>
    <definedName name="P1_SCOPE_FRML" hidden="1">#REF!,#REF!,#REF!,#REF!,#REF!,#REF!</definedName>
    <definedName name="P1_SCOPE_FST7" hidden="1">#REF!,#REF!,#REF!,#REF!,#REF!,#REF!</definedName>
    <definedName name="P1_SCOPE_FULL_LOAD" hidden="1">#REF!,#REF!,#REF!,#REF!,#REF!,#REF!</definedName>
    <definedName name="P1_SCOPE_IND" hidden="1">#REF!,#REF!,#REF!,#REF!,#REF!,#REF!</definedName>
    <definedName name="P1_SCOPE_IND2" hidden="1">#REF!,#REF!,#REF!,#REF!,#REF!</definedName>
    <definedName name="P1_SCOPE_NOTIND" hidden="1">#REF!,#REF!,#REF!,#REF!,#REF!,#REF!</definedName>
    <definedName name="P1_SCOPE_NotInd2" hidden="1">#REF!,#REF!,#REF!,#REF!,#REF!,#REF!,#REF!</definedName>
    <definedName name="P1_SCOPE_NotInd3" hidden="1">#REF!,#REF!,#REF!,#REF!,#REF!,#REF!,#REF!</definedName>
    <definedName name="P1_SCOPE_NotInt" hidden="1">#REF!,#REF!,#REF!,#REF!,#REF!,#REF!</definedName>
    <definedName name="P1_SCOPE_PER_PRT" hidden="1">#REF!,#REF!,#REF!,#REF!,#REF!</definedName>
    <definedName name="P1_SCOPE_SAVE2" hidden="1">#REF!,#REF!,#REF!,#REF!,#REF!,#REF!,#REF!</definedName>
    <definedName name="P1_SCOPE_SV_LD" hidden="1">#REF!,#REF!,#REF!,#REF!,#REF!,#REF!,#REF!</definedName>
    <definedName name="P1_SCOPE_SV_LD1" hidden="1">#REF!,#REF!,#REF!,#REF!,#REF!,#REF!,#REF!</definedName>
    <definedName name="P1_SCOPE_SV_PRT" hidden="1">[8]свод!$E$18:$I$19,[8]свод!$E$23:$H$26,[8]свод!$E$28:$I$29,[8]свод!$E$32:$I$36,[8]свод!$E$38:$I$40,[8]свод!$E$42:$I$53,[8]свод!$E$55:$I$56</definedName>
    <definedName name="P1_SET_PROT" hidden="1">#REF!,#REF!,#REF!,#REF!,#REF!,#REF!,#REF!</definedName>
    <definedName name="P1_SET_PRT" hidden="1">#REF!,#REF!,#REF!,#REF!,#REF!,#REF!,#REF!</definedName>
    <definedName name="P1_T1?axis?ПРД2?2005" hidden="1">#REF!,#REF!,#REF!,#REF!,#REF!,#REF!,#REF!</definedName>
    <definedName name="P1_T1?axis?ПРД2?2006" hidden="1">#REF!,#REF!,#REF!,#REF!,#REF!,#REF!,#REF!</definedName>
    <definedName name="P1_T1?Data" hidden="1">#REF!,#REF!,#REF!,#REF!,#REF!,#REF!,#REF!</definedName>
    <definedName name="P1_T1?Fuel_type" hidden="1">#REF!,#REF!,#REF!,#REF!,#REF!,#REF!,#REF!,#REF!,#REF!,#REF!,#REF!</definedName>
    <definedName name="P1_T1?L1.1.1" hidden="1">#REF!,#REF!,#REF!,#REF!,#REF!,#REF!,#REF!</definedName>
    <definedName name="P1_T1?L1.1.1.1" hidden="1">#REF!,#REF!,#REF!,#REF!,#REF!,#REF!,#REF!</definedName>
    <definedName name="P1_T1?L1.1.2" hidden="1">#REF!,#REF!,#REF!,#REF!,#REF!,#REF!,#REF!</definedName>
    <definedName name="P1_T1?L1.1.2.1" hidden="1">#REF!,#REF!,#REF!,#REF!,#REF!,#REF!,#REF!</definedName>
    <definedName name="P1_T1?L1.1.2.1.1" hidden="1">#REF!,#REF!,#REF!,#REF!,#REF!,#REF!,#REF!</definedName>
    <definedName name="P1_T1?L1.1.2.1.2" hidden="1">#REF!,#REF!,#REF!,#REF!,#REF!,#REF!,#REF!</definedName>
    <definedName name="P1_T1?L1.1.2.1.3" hidden="1">#REF!,#REF!,#REF!,#REF!,#REF!,#REF!,#REF!</definedName>
    <definedName name="P1_T1?L1.1.2.2" hidden="1">#REF!,#REF!,#REF!,#REF!,#REF!,#REF!,#REF!</definedName>
    <definedName name="P1_T1?L1.1.2.3" hidden="1">#REF!,#REF!,#REF!,#REF!,#REF!,#REF!,#REF!</definedName>
    <definedName name="P1_T1?L1.1.2.4" hidden="1">#REF!,#REF!,#REF!,#REF!,#REF!,#REF!,#REF!</definedName>
    <definedName name="P1_T1?L1.1.2.5" hidden="1">#REF!,#REF!,#REF!,#REF!,#REF!,#REF!,#REF!</definedName>
    <definedName name="P1_T1?L1.1.2.6" hidden="1">#REF!,#REF!,#REF!,#REF!,#REF!,#REF!,#REF!</definedName>
    <definedName name="P1_T1?L1.1.2.7" hidden="1">#REF!,#REF!,#REF!,#REF!,#REF!,#REF!,#REF!</definedName>
    <definedName name="P1_T1?L1.1.2.7.1" hidden="1">#REF!,#REF!,#REF!,#REF!,#REF!,#REF!,#REF!</definedName>
    <definedName name="P1_T1?M1" hidden="1">#REF!,#REF!,#REF!,#REF!,#REF!,#REF!,#REF!,#REF!,#REF!,#REF!,#REF!</definedName>
    <definedName name="P1_T1?M2" hidden="1">#REF!,#REF!,#REF!,#REF!,#REF!,#REF!,#REF!,#REF!,#REF!,#REF!,#REF!</definedName>
    <definedName name="P1_T1?unit?ГКАЛ" hidden="1">#REF!,#REF!,#REF!,#REF!,#REF!,#REF!,#REF!</definedName>
    <definedName name="P1_T1?unit?РУБ.ГКАЛ" hidden="1">#REF!,#REF!,#REF!,#REF!,#REF!,#REF!,#REF!</definedName>
    <definedName name="P1_T1?unit?РУБ.ТОНН" hidden="1">#REF!,#REF!,#REF!,#REF!,#REF!,#REF!,#REF!,#REF!,#REF!,#REF!,#REF!</definedName>
    <definedName name="P1_T1?unit?СТР" hidden="1">#REF!,#REF!,#REF!,#REF!,#REF!,#REF!,#REF!</definedName>
    <definedName name="P1_T1?unit?ТОНН" hidden="1">#REF!,#REF!,#REF!,#REF!,#REF!,#REF!,#REF!,#REF!,#REF!,#REF!,#REF!</definedName>
    <definedName name="P1_T1?unit?ТРУБ" hidden="1">#REF!,#REF!,#REF!,#REF!,#REF!,#REF!,#REF!</definedName>
    <definedName name="P1_T1_Protect" hidden="1">[10]перекрестка!$J$44:$K$48,[10]перекрестка!$J$51,[10]перекрестка!$J$52:$K$56,[10]перекрестка!$J$57,[10]перекрестка!$J$58:$K$62,[10]перекрестка!$J$64:$K$68</definedName>
    <definedName name="P1_T16?axis?R?ДОГОВОР" hidden="1">'[11]16'!$E$76:$M$76,'[11]16'!$E$8:$M$8,'[11]16'!$E$12:$M$12,'[11]16'!$E$52:$M$52,'[11]16'!$E$16:$M$16,'[11]16'!$E$64:$M$64,'[11]16'!$E$84:$M$85,'[11]16'!$E$48:$M$48,'[11]16'!$E$80:$M$80,'[11]16'!$E$72:$M$72,'[11]16'!$E$44:$M$44</definedName>
    <definedName name="P1_T16?axis?R?ДОГОВОР?" hidden="1">'[11]16'!$A$76,'[11]16'!$A$84:$A$85,'[11]16'!$A$72,'[11]16'!$A$80,'[11]16'!$A$68,'[11]16'!$A$64,'[11]16'!$A$60,'[11]16'!$A$56,'[11]16'!$A$52,'[11]16'!$A$48,'[11]16'!$A$44,'[11]16'!$A$40,'[11]16'!$A$36,'[11]16'!$A$32,'[11]16'!$A$28,'[11]16'!$A$24,'[11]16'!$A$20</definedName>
    <definedName name="P1_T16?L1" hidden="1">'[11]16'!$A$74:$M$74,'[11]16'!$A$14:$M$14,'[11]16'!$A$10:$M$10,'[11]16'!$A$50:$M$50,'[11]16'!$A$6:$M$6,'[11]16'!$A$62:$M$62,'[11]16'!$A$78:$M$78,'[11]16'!$A$46:$M$46,'[11]16'!$A$82:$M$82,'[11]16'!$A$70:$M$70,'[11]16'!$A$42:$M$42</definedName>
    <definedName name="P1_T16?L1.x" hidden="1">'[11]16'!$A$76:$M$76,'[11]16'!$A$16:$M$16,'[11]16'!$A$12:$M$12,'[11]16'!$A$52:$M$52,'[11]16'!$A$8:$M$8,'[11]16'!$A$64:$M$64,'[11]16'!$A$80:$M$80,'[11]16'!$A$48:$M$48,'[11]16'!$A$84:$M$85,'[11]16'!$A$72:$M$72,'[11]16'!$A$44:$M$44</definedName>
    <definedName name="P1_T16_Protect" hidden="1">'[10]16'!$G$10:$K$14,'[10]16'!$G$17:$K$17,'[10]16'!$G$20:$K$20,'[10]16'!$G$23:$K$23,'[10]16'!$G$26:$K$26,'[10]16'!$G$29:$K$29,'[10]16'!$G$33:$K$34,'[10]16'!$G$38:$K$40</definedName>
    <definedName name="P1_T20_Protection" hidden="1">'[12]20'!$E$4:$H$4,'[12]20'!$E$13:$H$13,'[12]20'!$E$16:$H$17,'[12]20'!$E$19:$H$19,'[12]20'!$J$4:$M$4,'[12]20'!$J$8:$M$11,'[12]20'!$J$13:$M$13,'[12]20'!$J$16:$M$17,'[12]20'!$J$19:$M$19</definedName>
    <definedName name="P1_T24_Data" hidden="1">'[10]24'!$G$10:$N$12,'[10]24'!$G$14:$N$15,'[10]24'!$G$17:$N$20,'[10]24'!$G$22:$N$23,'[10]24'!$G$33:$N$33,'[10]24'!$G$36:$N$38,'[10]24'!$G$40:$N$40,'[10]24'!$G$43:$N$45</definedName>
    <definedName name="P1_T4_Protect" hidden="1">'[10]4'!$G$20:$J$20,'[10]4'!$G$22:$J$22,'[10]4'!$G$24:$J$28,'[10]4'!$L$11:$O$17,'[10]4'!$L$20:$O$20,'[10]4'!$L$22:$O$22,'[10]4'!$L$24:$O$28,'[10]4'!$Q$11:$T$17,'[10]4'!$Q$20:$T$20</definedName>
    <definedName name="P1_T6_Protect" hidden="1">'[10]6'!$D$46:$H$55,'[10]6'!$J$46:$N$55,'[10]6'!$D$57:$H$59,'[10]6'!$J$57:$N$59,'[10]6'!$B$10:$B$19,'[10]6'!$D$10:$H$19,'[10]6'!$J$10:$N$19,'[10]6'!$D$21:$H$23,'[10]6'!$J$21:$N$23</definedName>
    <definedName name="P10_SCOPE_FULL_LOAD" hidden="1">#REF!,#REF!,#REF!,#REF!,#REF!,#REF!</definedName>
    <definedName name="P10_T1?unit?ТРУБ" hidden="1">#REF!,#REF!,#REF!,#REF!,#REF!,#REF!,#REF!</definedName>
    <definedName name="P10_T1_Protect" hidden="1">[10]перекрестка!$F$44:$H$48,[10]перекрестка!$F$51:$G$51,[10]перекрестка!$F$52:$H$56,[10]перекрестка!$F$57:$G$57,[10]перекрестка!$F$58:$H$62</definedName>
    <definedName name="P11_SCOPE_FULL_LOAD" hidden="1">#REF!,#REF!,#REF!,#REF!,#REF!</definedName>
    <definedName name="P11_T1?unit?ТРУБ" hidden="1">#REF!,#REF!,#REF!,#REF!,#REF!,#REF!,#REF!</definedName>
    <definedName name="P11_T1_Protect" hidden="1">[10]перекрестка!$F$64:$H$68,[10]перекрестка!$F$70:$H$74,[10]перекрестка!$F$76:$H$80,[10]перекрестка!$F$82:$H$86,[10]перекрестка!$F$91:$G$91</definedName>
    <definedName name="P12_SCOPE_FULL_LOAD" hidden="1">#REF!,#REF!,#REF!,#REF!,#REF!,#REF!</definedName>
    <definedName name="P12_T1?unit?ТРУБ" hidden="1">#REF!,#REF!,#REF!,#REF!,#REF!,#REF!,#REF!,P1_T1?unit?ТРУБ</definedName>
    <definedName name="P12_T1_Protect" hidden="1">[10]перекрестка!$F$92:$H$96,[10]перекрестка!$F$97:$G$97,[10]перекрестка!$F$98:$H$102,[10]перекрестка!$F$104:$H$108,[10]перекрестка!$F$110:$H$114</definedName>
    <definedName name="P13_SCOPE_FULL_LOAD" hidden="1">#REF!,#REF!,#REF!,#REF!,#REF!,#REF!</definedName>
    <definedName name="P13_T1?unit?ТРУБ" hidden="1">_______Ob1,_xlnm.Print_Area,_______Ob1,_______Ob1,_xlnm.Print_Titles,_xlnm.Print_Titles,_______Ob1,_______Ob1,P10_T1?unit?ТРУБ</definedName>
    <definedName name="P13_T1_Protect" hidden="1">[10]перекрестка!$F$116:$H$120,[10]перекрестка!$F$122:$H$126,[10]перекрестка!$F$129:$G$129,[10]перекрестка!$F$130:$H$134,[10]перекрестка!$F$135:$G$135</definedName>
    <definedName name="P14_SCOPE_FULL_LOAD" hidden="1">#REF!,#REF!,#REF!,#REF!,#REF!,#REF!</definedName>
    <definedName name="P14_T1_Protect" hidden="1">[10]перекрестка!$F$136:$H$140,[10]перекрестка!$F$142:$H$146,[10]перекрестка!$F$148:$H$152,[10]перекрестка!$F$154:$H$158,[10]перекрестка!$F$160:$H$164</definedName>
    <definedName name="P15_SCOPE_FULL_LOAD" hidden="1">#REF!,#REF!,#REF!,#REF!,#REF!,P1_SCOPE_FULL_LOAD</definedName>
    <definedName name="P15_T1_Protect" hidden="1">[10]перекрестка!$J$160:$K$164,[10]перекрестка!$J$154:$K$158,[10]перекрестка!$J$148:$K$152,[10]перекрестка!$J$142:$K$146,[10]перекрестка!$J$13</definedName>
    <definedName name="P16_SCOPE_FULL_LOAD" hidden="1">[13]!P2_SCOPE_FULL_LOAD,[13]!P3_SCOPE_FULL_LOAD,[13]!P4_SCOPE_FULL_LOAD,[13]!P5_SCOPE_FULL_LOAD,[13]!P6_SCOPE_FULL_LOAD,[13]!P7_SCOPE_FULL_LOAD,[13]!P8_SCOPE_FULL_LOAD</definedName>
    <definedName name="P16_T1_Protect" hidden="1">[10]перекрестка!$J$14:$K$18,[10]перекрестка!$J$19,[10]перекрестка!$J$20:$K$24,[10]перекрестка!$J$26:$K$30,[10]перекрестка!$J$32:$K$36,[10]перекрестка!$F$25:$G$25</definedName>
    <definedName name="P17_SCOPE_FULL_LOAD" hidden="1">[13]!P9_SCOPE_FULL_LOAD,P10_SCOPE_FULL_LOAD,P11_SCOPE_FULL_LOAD,P12_SCOPE_FULL_LOAD,P13_SCOPE_FULL_LOAD,P14_SCOPE_FULL_LOAD,P15_SCOPE_FULL_LOAD</definedName>
    <definedName name="P17_T1_Protect" hidden="1">[10]перекрестка!$F$31:$G$31,[10]перекрестка!$F$63:$G$63,[10]перекрестка!$F$69:$G$69,[10]перекрестка!$F$103:$G$103,[10]перекрестка!$F$109:$G$109</definedName>
    <definedName name="P18_T1_Protect" hidden="1">[10]перекрестка!$F$141:$G$141,[10]перекрестка!$F$147:$G$147,[10]перекрестка!$J$38:$K$42,P1_T1_Protect,_xlnm.Criteria,[14]!Print_Area,[15]!Print_Titles</definedName>
    <definedName name="P19_T1_Protect" hidden="1">_xlnm.Print_Area,_xlnm.Database,_xlnm.Criteria,_xlnm.Print_Area,_xlnm.Print_Area,P10_T1_Protect,P11_T1_Protect,P12_T1_Protect,P13_T1_Protect,P14_T1_Protect</definedName>
    <definedName name="P2_dip" hidden="1">[6]FST5!$G$100:$G$116,[6]FST5!$G$118:$G$123,[6]FST5!$G$125:$G$126,[6]FST5!$G$128:$G$131,[6]FST5!$G$133,[6]FST5!$G$135:$G$139,[6]FST5!$G$141</definedName>
    <definedName name="P2_SC_CLR" hidden="1">#REF!,#REF!,#REF!,#REF!,#REF!</definedName>
    <definedName name="P2_SC22" hidden="1">#REF!,#REF!,#REF!,#REF!,#REF!,#REF!,#REF!</definedName>
    <definedName name="P2_SCOPE_16_PRT" hidden="1">'[8]16'!$E$38:$I$38,'[8]16'!$E$41:$I$41,'[8]16'!$E$45:$I$47,'[8]16'!$E$49:$I$49,'[8]16'!$E$53:$I$54,'[8]16'!$E$56:$I$57,'[8]16'!$E$59:$I$59,'[8]16'!$E$9:$I$13</definedName>
    <definedName name="P2_SCOPE_4_PRT" hidden="1">#REF!,#REF!,#REF!,#REF!,#REF!,#REF!,#REF!,#REF!,#REF!</definedName>
    <definedName name="P2_SCOPE_5_PRT" hidden="1">#REF!,#REF!,#REF!,#REF!,#REF!,#REF!,#REF!,#REF!,#REF!</definedName>
    <definedName name="P2_SCOPE_CORR" hidden="1">#REF!,#REF!,#REF!,#REF!,#REF!,#REF!,#REF!,#REF!</definedName>
    <definedName name="P2_SCOPE_F1_PRT" hidden="1">#REF!,#REF!,#REF!,#REF!</definedName>
    <definedName name="P2_SCOPE_F2_PRT" hidden="1">#REF!,#REF!,#REF!,#REF!</definedName>
    <definedName name="P2_SCOPE_FULL_LOAD" hidden="1">#REF!,#REF!,#REF!,#REF!,#REF!,#REF!</definedName>
    <definedName name="P2_SCOPE_IND" hidden="1">#REF!,#REF!,#REF!,#REF!,#REF!,#REF!</definedName>
    <definedName name="P2_SCOPE_IND2" hidden="1">#REF!,#REF!,#REF!,#REF!,#REF!</definedName>
    <definedName name="P2_SCOPE_NOTIND" hidden="1">#REF!,#REF!,#REF!,#REF!,#REF!,#REF!,#REF!</definedName>
    <definedName name="P2_SCOPE_NotInd2" hidden="1">#REF!,#REF!,#REF!,#REF!,#REF!,#REF!</definedName>
    <definedName name="P2_SCOPE_NotInd3" hidden="1">#REF!,#REF!,#REF!,#REF!,#REF!,#REF!,#REF!</definedName>
    <definedName name="P2_SCOPE_NotInt" hidden="1">#REF!,#REF!,#REF!,#REF!,#REF!,#REF!,#REF!</definedName>
    <definedName name="P2_SCOPE_PER_PRT" hidden="1">#REF!,#REF!,#REF!,#REF!,#REF!</definedName>
    <definedName name="P2_SCOPE_SAVE2" hidden="1">#REF!,#REF!,#REF!,#REF!,#REF!,#REF!</definedName>
    <definedName name="P2_SCOPE_SV_PRT" hidden="1">[8]свод!$E$58:$I$63,[8]свод!$E$72:$I$79,[8]свод!$E$81:$I$81,[8]свод!$E$85:$H$88,[8]свод!$E$90:$I$90,[8]свод!$E$107:$I$112,[8]свод!$E$114:$I$117</definedName>
    <definedName name="P2_T1?axis?ПРД2?2005" hidden="1">#REF!,#REF!,#REF!,#REF!,#REF!,#REF!,#REF!</definedName>
    <definedName name="P2_T1?axis?ПРД2?2006" hidden="1">#REF!,#REF!,#REF!,#REF!,#REF!,#REF!,#REF!</definedName>
    <definedName name="P2_T1?Data" hidden="1">#REF!,#REF!,#REF!,#REF!,#REF!,#REF!,#REF!</definedName>
    <definedName name="P2_T1?L1.1.1" hidden="1">#REF!,#REF!,#REF!,#REF!,#REF!,#REF!,#REF!</definedName>
    <definedName name="P2_T1?L1.1.1.1" hidden="1">#REF!,#REF!,#REF!,#REF!,#REF!,#REF!,#REF!</definedName>
    <definedName name="P2_T1?L1.1.2" hidden="1">#REF!,#REF!,#REF!,#REF!,#REF!,#REF!,#REF!</definedName>
    <definedName name="P2_T1?L1.1.2.1" hidden="1">#REF!,#REF!,#REF!,#REF!,#REF!,#REF!,#REF!</definedName>
    <definedName name="P2_T1?L1.1.2.1.1" hidden="1">#REF!,#REF!,#REF!,#REF!,#REF!,#REF!,#REF!</definedName>
    <definedName name="P2_T1?L1.1.2.1.2" hidden="1">#REF!,#REF!,#REF!,#REF!,#REF!,#REF!,#REF!</definedName>
    <definedName name="P2_T1?L1.1.2.1.3" hidden="1">#REF!,#REF!,#REF!,#REF!,#REF!,#REF!,#REF!</definedName>
    <definedName name="P2_T1?L1.1.2.2" hidden="1">#REF!,#REF!,#REF!,#REF!,#REF!,#REF!,#REF!</definedName>
    <definedName name="P2_T1?L1.1.2.3" hidden="1">#REF!,#REF!,#REF!,#REF!,#REF!,#REF!,#REF!</definedName>
    <definedName name="P2_T1?L1.1.2.4" hidden="1">#REF!,#REF!,#REF!,#REF!,#REF!,#REF!,#REF!</definedName>
    <definedName name="P2_T1?L1.1.2.5" hidden="1">#REF!,#REF!,#REF!,#REF!,#REF!,#REF!,#REF!</definedName>
    <definedName name="P2_T1?L1.1.2.6" hidden="1">#REF!,#REF!,#REF!,#REF!,#REF!,#REF!,#REF!</definedName>
    <definedName name="P2_T1?L1.1.2.7" hidden="1">#REF!,#REF!,#REF!,#REF!,#REF!,#REF!,#REF!</definedName>
    <definedName name="P2_T1?L1.1.2.7.1" hidden="1">#REF!,#REF!,#REF!,#REF!,#REF!,#REF!,#REF!</definedName>
    <definedName name="P2_T1?M1" hidden="1">#REF!,#REF!,#REF!,#REF!,#REF!,#REF!,#REF!,#REF!,#REF!,#REF!,#REF!</definedName>
    <definedName name="P2_T1?M2" hidden="1">#REF!,#REF!,#REF!,#REF!,#REF!,#REF!,#REF!,#REF!,#REF!,#REF!,#REF!</definedName>
    <definedName name="P2_T1?unit?ГКАЛ" hidden="1">#REF!,#REF!,#REF!,#REF!,#REF!,#REF!,#REF!</definedName>
    <definedName name="P2_T1?unit?РУБ.ГКАЛ" hidden="1">#REF!,#REF!,#REF!,#REF!,#REF!,#REF!,#REF!</definedName>
    <definedName name="P2_T1?unit?РУБ.ТОНН" hidden="1">#REF!,#REF!,#REF!,#REF!,#REF!,#REF!,#REF!,#REF!,#REF!,#REF!,#REF!</definedName>
    <definedName name="P2_T1?unit?СТР" hidden="1">#REF!,#REF!,#REF!,#REF!,#REF!,#REF!,#REF!</definedName>
    <definedName name="P2_T1?unit?ТОНН" hidden="1">#REF!,#REF!,#REF!,#REF!,#REF!,#REF!,#REF!,#REF!,#REF!,#REF!,#REF!</definedName>
    <definedName name="P2_T1?unit?ТРУБ" hidden="1">#REF!,#REF!,#REF!,#REF!,#REF!,#REF!,#REF!</definedName>
    <definedName name="P2_T1_Protect" hidden="1">[10]перекрестка!$J$70:$K$74,[10]перекрестка!$J$76:$K$80,[10]перекрестка!$J$82:$K$86,[10]перекрестка!$J$91,[10]перекрестка!$J$92:$K$96,[10]перекрестка!$J$97</definedName>
    <definedName name="P2_T4_Protect" hidden="1">'[10]4'!$Q$22:$T$22,'[10]4'!$Q$24:$T$28,'[10]4'!$V$24:$Y$28,'[10]4'!$V$22:$Y$22,'[10]4'!$V$20:$Y$20,'[10]4'!$V$11:$Y$17,'[10]4'!$AA$11:$AD$17,'[10]4'!$AA$20:$AD$20,'[10]4'!$AA$22:$AD$22</definedName>
    <definedName name="P3_dip" hidden="1">[6]FST5!$G$143:$G$145,[6]FST5!$G$214:$G$217,[6]FST5!$G$219:$G$224,[6]FST5!$G$226,[6]FST5!$G$228,[6]FST5!$G$230,[6]FST5!$G$232,[6]FST5!$G$197:$G$212</definedName>
    <definedName name="P3_SC22" hidden="1">#REF!,#REF!,#REF!,#REF!,#REF!,#REF!</definedName>
    <definedName name="P3_SCOPE_F1_PRT" hidden="1">#REF!,#REF!,#REF!,#REF!</definedName>
    <definedName name="P3_SCOPE_FULL_LOAD" hidden="1">#REF!,#REF!,#REF!,#REF!,#REF!,#REF!</definedName>
    <definedName name="P3_SCOPE_IND" hidden="1">#REF!,#REF!,#REF!,#REF!,#REF!</definedName>
    <definedName name="P3_SCOPE_IND2" hidden="1">#REF!,#REF!,#REF!,#REF!,#REF!</definedName>
    <definedName name="P3_SCOPE_NOTIND" hidden="1">#REF!,#REF!,#REF!,#REF!,#REF!,#REF!,#REF!</definedName>
    <definedName name="P3_SCOPE_NotInd2" hidden="1">#REF!,#REF!,#REF!,#REF!,#REF!,#REF!,#REF!</definedName>
    <definedName name="P3_SCOPE_NotInt" hidden="1">#REF!,#REF!,#REF!,#REF!,#REF!,#REF!</definedName>
    <definedName name="P3_SCOPE_PER_PRT" hidden="1">#REF!,#REF!,#REF!,#REF!,#REF!</definedName>
    <definedName name="P3_SCOPE_SV_PRT" hidden="1">[8]свод!$E$121:$I$121,[8]свод!$E$124:$H$127,[8]свод!$D$135:$G$135,[8]свод!$I$135:$I$140,[8]свод!$H$137:$H$140,[8]свод!$D$138:$G$140,[8]свод!$E$15:$I$16</definedName>
    <definedName name="P3_T1?axis?ПРД2?2005" hidden="1">#REF!,#REF!,#REF!,#REF!,#REF!,#REF!,#REF!</definedName>
    <definedName name="P3_T1?axis?ПРД2?2006" hidden="1">#REF!,#REF!,#REF!,#REF!,#REF!,#REF!,#REF!</definedName>
    <definedName name="P3_T1?Data" hidden="1">#REF!,#REF!,#REF!,#REF!,#REF!,#REF!,#REF!</definedName>
    <definedName name="P3_T1?L1.1.1" hidden="1">#REF!,#REF!,#REF!,#REF!,#REF!,#REF!,#REF!</definedName>
    <definedName name="P3_T1?L1.1.1.1" hidden="1">#REF!,#REF!,#REF!,#REF!,#REF!,#REF!,#REF!</definedName>
    <definedName name="P3_T1?L1.1.2" hidden="1">#REF!,#REF!,#REF!,#REF!,#REF!,#REF!,#REF!,P1_T1?L1.1.2</definedName>
    <definedName name="P3_T1?L1.1.2.1" hidden="1">#REF!,#REF!,#REF!,#REF!,#REF!,#REF!,#REF!</definedName>
    <definedName name="P3_T1?L1.1.2.1.1" hidden="1">#REF!,#REF!,#REF!,#REF!,#REF!,#REF!,#REF!</definedName>
    <definedName name="P3_T1?L1.1.2.1.2" hidden="1">#REF!,#REF!,#REF!,#REF!,#REF!,#REF!,#REF!</definedName>
    <definedName name="P3_T1?L1.1.2.1.3" hidden="1">#REF!,#REF!,#REF!,#REF!,#REF!,#REF!,#REF!</definedName>
    <definedName name="P3_T1?L1.1.2.2" hidden="1">#REF!,#REF!,#REF!,#REF!,#REF!,#REF!,#REF!</definedName>
    <definedName name="P3_T1?L1.1.2.3" hidden="1">#REF!,#REF!,#REF!,#REF!,#REF!,#REF!,#REF!</definedName>
    <definedName name="P3_T1?L1.1.2.4" hidden="1">#REF!,#REF!,#REF!,#REF!,#REF!,#REF!,#REF!</definedName>
    <definedName name="P3_T1?L1.1.2.5" hidden="1">#REF!,#REF!,#REF!,#REF!,#REF!,#REF!,#REF!</definedName>
    <definedName name="P3_T1?L1.1.2.6" hidden="1">#REF!,#REF!,#REF!,#REF!,#REF!,#REF!,#REF!</definedName>
    <definedName name="P3_T1?L1.1.2.7" hidden="1">#REF!,#REF!,#REF!,#REF!,#REF!,#REF!,#REF!</definedName>
    <definedName name="P3_T1?L1.1.2.7.1" hidden="1">#REF!,#REF!,#REF!,#REF!,#REF!,#REF!,#REF!</definedName>
    <definedName name="P3_T1?M1" hidden="1">#REF!,#REF!,#REF!,#REF!,#REF!,#REF!,#REF!,#REF!,#REF!,#REF!,#REF!</definedName>
    <definedName name="P3_T1?M2" hidden="1">#REF!,#REF!,#REF!,#REF!,#REF!,#REF!,#REF!,#REF!,#REF!,#REF!,#REF!</definedName>
    <definedName name="P3_T1?unit?ГКАЛ" hidden="1">#REF!,#REF!,#REF!,#REF!,#REF!,#REF!,#REF!</definedName>
    <definedName name="P3_T1?unit?РУБ.ГКАЛ" hidden="1">#REF!,#REF!,#REF!,#REF!,#REF!,#REF!,#REF!</definedName>
    <definedName name="P3_T1?unit?РУБ.ТОНН" hidden="1">#REF!,#REF!,#REF!,#REF!,#REF!,#REF!,#REF!,#REF!,#REF!,#REF!,#REF!</definedName>
    <definedName name="P3_T1?unit?СТР" hidden="1">#REF!,#REF!,#REF!,#REF!,#REF!,#REF!,#REF!</definedName>
    <definedName name="P3_T1?unit?ТОНН" hidden="1">#REF!,#REF!,#REF!,#REF!,#REF!,#REF!,#REF!,#REF!,#REF!,#REF!,#REF!</definedName>
    <definedName name="P3_T1?unit?ТРУБ" hidden="1">#REF!,#REF!,#REF!,#REF!,#REF!,#REF!,#REF!</definedName>
    <definedName name="P3_T1_Protect" hidden="1">[10]перекрестка!$J$98:$K$102,[10]перекрестка!$J$104:$K$108,[10]перекрестка!$J$110:$K$114,[10]перекрестка!$J$116:$K$120,[10]перекрестка!$J$122:$K$126</definedName>
    <definedName name="P4_dip" hidden="1">[6]FST5!$G$70:$G$75,[6]FST5!$G$77:$G$78,[6]FST5!$G$80:$G$83,[6]FST5!$G$85,[6]FST5!$G$87:$G$91,[6]FST5!$G$93,[6]FST5!$G$95:$G$97,[6]FST5!$G$52:$G$68</definedName>
    <definedName name="P4_SCOPE_F1_PRT" hidden="1">#REF!,#REF!,#REF!,#REF!</definedName>
    <definedName name="P4_SCOPE_FULL_LOAD" hidden="1">#REF!,#REF!,#REF!,#REF!,#REF!,#REF!</definedName>
    <definedName name="P4_SCOPE_IND" hidden="1">#REF!,#REF!,#REF!,#REF!,#REF!</definedName>
    <definedName name="P4_SCOPE_IND2" hidden="1">#REF!,#REF!,#REF!,#REF!,#REF!,#REF!</definedName>
    <definedName name="P4_SCOPE_NOTIND" hidden="1">#REF!,#REF!,#REF!,#REF!,#REF!,#REF!,#REF!</definedName>
    <definedName name="P4_SCOPE_NotInd2" hidden="1">#REF!,#REF!,#REF!,#REF!,#REF!,#REF!,#REF!</definedName>
    <definedName name="P4_SCOPE_PER_PRT" hidden="1">#REF!,#REF!,#REF!,#REF!,#REF!</definedName>
    <definedName name="P4_T1?Data" hidden="1">#REF!,#REF!,#REF!,#REF!,#REF!,#REF!,#REF!</definedName>
    <definedName name="P4_T1?unit?ГКАЛ" hidden="1">#REF!,#REF!,#REF!,#REF!,#REF!,#REF!,#REF!</definedName>
    <definedName name="P4_T1?unit?РУБ.ГКАЛ" hidden="1">#REF!,#REF!,#REF!,#REF!,#REF!,#REF!,#REF!</definedName>
    <definedName name="P4_T1?unit?РУБ.ТОНН" hidden="1">#REF!,#REF!,#REF!,#REF!,#REF!,#REF!,#REF!,#REF!,#REF!,#REF!,#REF!</definedName>
    <definedName name="P4_T1?unit?СТР" hidden="1">#REF!,#REF!,#REF!,#REF!,#REF!,#REF!,#REF!</definedName>
    <definedName name="P4_T1?unit?ТОНН" hidden="1">#REF!,#REF!,#REF!,#REF!,#REF!,#REF!,#REF!,#REF!,#REF!,#REF!,#REF!</definedName>
    <definedName name="P4_T1?unit?ТРУБ" hidden="1">#REF!,#REF!,#REF!,#REF!,#REF!,#REF!,#REF!</definedName>
    <definedName name="P4_T1_Protect" hidden="1">[10]перекрестка!$J$129,[10]перекрестка!$J$130:$K$134,[10]перекрестка!$J$135,[10]перекрестка!$J$136:$K$140,[10]перекрестка!$N$13:$N$24,[10]перекрестка!$N$26:$N$30</definedName>
    <definedName name="P5_SCOPE_FULL_LOAD" hidden="1">#REF!,#REF!,#REF!,#REF!,#REF!,#REF!</definedName>
    <definedName name="P5_SCOPE_NOTIND" hidden="1">#REF!,#REF!,#REF!,#REF!,#REF!,#REF!,#REF!</definedName>
    <definedName name="P5_SCOPE_NotInd2" hidden="1">#REF!,#REF!,#REF!,#REF!,#REF!,#REF!,#REF!</definedName>
    <definedName name="P5_SCOPE_PER_PRT" hidden="1">[8]перекрестка!$H$60:$H$64,[8]перекрестка!$J$53:$J$64,[8]перекрестка!$K$54:$K$58,[8]перекрестка!$K$60:$K$64,[8]перекрестка!$N$53:$N$64</definedName>
    <definedName name="P5_T1?Data" hidden="1">#REF!,#REF!,#REF!,#REF!,#REF!,#REF!,#REF!</definedName>
    <definedName name="P5_T1?unit?ГКАЛ" hidden="1">#REF!,#REF!,#REF!,#REF!,#REF!,#REF!,#REF!</definedName>
    <definedName name="P5_T1?unit?РУБ.ГКАЛ" hidden="1">#REF!,#REF!,#REF!,#REF!,#REF!,#REF!,#REF!</definedName>
    <definedName name="P5_T1?unit?РУБ.ТОНН" hidden="1">#REF!,#REF!,#REF!,#REF!,#REF!,#REF!,P1_T1?unit?РУБ.ТОНН,P2_T1?unit?РУБ.ТОНН,P3_T1?unit?РУБ.ТОНН</definedName>
    <definedName name="P5_T1?unit?СТР" hidden="1">#REF!,#REF!,#REF!,#REF!,#REF!,#REF!,#REF!</definedName>
    <definedName name="P5_T1?unit?ТРУБ" hidden="1">#REF!,#REF!,#REF!,#REF!,#REF!,#REF!,#REF!</definedName>
    <definedName name="P5_T1_Protect" hidden="1">[10]перекрестка!$N$32:$N$36,[10]перекрестка!$N$38:$N$42,[10]перекрестка!$N$44:$N$48,[10]перекрестка!$N$51:$N$62,[10]перекрестка!$N$64:$N$68</definedName>
    <definedName name="P6_SCOPE_FULL_LOAD" hidden="1">#REF!,#REF!,#REF!,#REF!,#REF!,#REF!</definedName>
    <definedName name="P6_SCOPE_NOTIND" hidden="1">#REF!,#REF!,#REF!,#REF!,#REF!,#REF!,#REF!</definedName>
    <definedName name="P6_SCOPE_NotInd2" hidden="1">#REF!,#REF!,#REF!,#REF!,#REF!,#REF!,#REF!</definedName>
    <definedName name="P6_SCOPE_PER_PRT" hidden="1">[8]перекрестка!$F$66:$H$70,[8]перекрестка!$J$66:$K$70,[8]перекрестка!$N$66:$N$70,[8]перекрестка!$F$72:$H$76,[8]перекрестка!$J$72:$K$76</definedName>
    <definedName name="P6_T1?Data" hidden="1">#REF!,#REF!,#REF!,#REF!,#REF!,#REF!,#REF!</definedName>
    <definedName name="P6_T1?unit?ГКАЛ" hidden="1">#REF!,#REF!,#REF!,#REF!,#REF!,#REF!,#REF!</definedName>
    <definedName name="P6_T1?unit?РУБ.ГКАЛ" hidden="1">#REF!,#REF!,#REF!,#REF!,#REF!,#REF!,#REF!</definedName>
    <definedName name="P6_T1?unit?СТР" hidden="1">#REF!,#REF!,#REF!,#REF!,#REF!,#REF!,#REF!,P1_T1?unit?СТР</definedName>
    <definedName name="P6_T1?unit?ТРУБ" hidden="1">#REF!,#REF!,#REF!,#REF!,#REF!,#REF!,#REF!</definedName>
    <definedName name="P6_T1_Protect" hidden="1">[10]перекрестка!$N$70:$N$74,[10]перекрестка!$N$76:$N$80,[10]перекрестка!$N$82:$N$86,[10]перекрестка!$N$91:$N$102,[10]перекрестка!$N$104:$N$108</definedName>
    <definedName name="P7_SCOPE_FULL_LOAD" hidden="1">#REF!,#REF!,#REF!,#REF!,#REF!,#REF!</definedName>
    <definedName name="P7_SCOPE_NOTIND" hidden="1">#REF!,#REF!,#REF!,#REF!,#REF!,#REF!</definedName>
    <definedName name="P7_SCOPE_NotInd2" hidden="1">#REF!,#REF!,#REF!,#REF!,#REF!,P1_SCOPE_NotInd2,P2_SCOPE_NotInd2,P3_SCOPE_NotInd2</definedName>
    <definedName name="P7_SCOPE_PER_PRT" hidden="1">[8]перекрестка!$N$72:$N$76,[8]перекрестка!$F$78:$H$82,[8]перекрестка!$J$78:$K$82,[8]перекрестка!$N$78:$N$82,[8]перекрестка!$F$84:$H$88</definedName>
    <definedName name="P7_T1?Data" hidden="1">#REF!,#REF!,#REF!,#REF!,#REF!,#REF!,#REF!</definedName>
    <definedName name="P7_T1?unit?ТРУБ" hidden="1">#REF!,#REF!,#REF!,#REF!,#REF!,#REF!,#REF!</definedName>
    <definedName name="P7_T1_Protect" hidden="1">[10]перекрестка!$N$110:$N$114,[10]перекрестка!$N$116:$N$120,[10]перекрестка!$N$122:$N$126,[10]перекрестка!$N$129:$N$140,[10]перекрестка!$N$142:$N$146</definedName>
    <definedName name="P8_SCOPE_FULL_LOAD" hidden="1">#REF!,#REF!,#REF!,#REF!,#REF!,#REF!</definedName>
    <definedName name="P8_SCOPE_NOTIND" hidden="1">#REF!,#REF!,#REF!,#REF!,#REF!,#REF!</definedName>
    <definedName name="P8_SCOPE_PER_PRT" hidden="1">#REF!,#REF!,#REF!,P1_SCOPE_PER_PRT,P2_SCOPE_PER_PRT,P3_SCOPE_PER_PRT,P4_SCOPE_PER_PRT</definedName>
    <definedName name="P8_T1?Data" hidden="1">#REF!,#REF!,#REF!,#REF!,#REF!,#REF!,#REF!</definedName>
    <definedName name="P8_T1?unit?ТРУБ" hidden="1">#REF!,#REF!,#REF!,#REF!,#REF!,#REF!,#REF!</definedName>
    <definedName name="P8_T1_Protect" hidden="1">[10]перекрестка!$N$148:$N$152,[10]перекрестка!$N$154:$N$158,[10]перекрестка!$N$160:$N$164,[10]перекрестка!$F$13:$G$13,[10]перекрестка!$F$14:$H$18</definedName>
    <definedName name="P9_SCOPE_FULL_LOAD" hidden="1">#REF!,#REF!,#REF!,#REF!,#REF!,#REF!</definedName>
    <definedName name="P9_SCOPE_NotInd" hidden="1">#REF!,[13]!P1_SCOPE_NOTIND,[13]!P2_SCOPE_NOTIND,[13]!P3_SCOPE_NOTIND,[13]!P4_SCOPE_NOTIND,[13]!P5_SCOPE_NOTIND,[13]!P6_SCOPE_NOTIND,[13]!P7_SCOPE_NOTIND</definedName>
    <definedName name="P9_T1?Data" hidden="1">#REF!,#REF!,#REF!,#REF!,#REF!,#REF!,#REF!</definedName>
    <definedName name="P9_T1?unit?ТРУБ" hidden="1">#REF!,#REF!,#REF!,#REF!,#REF!,#REF!,#REF!</definedName>
    <definedName name="P9_T1_Protect" hidden="1">[10]перекрестка!$F$19:$G$19,[10]перекрестка!$F$20:$H$24,[10]перекрестка!$F$26:$H$30,[10]перекрестка!$F$32:$H$36,[10]перекрестка!$F$38:$H$42</definedName>
    <definedName name="PL" hidden="1">{"Маржа для директора",#N/A,FALSE,"Маржа Чисто Влад ";"Маржа для директора",#N/A,FALSE,"Маржа Хабаровск";"Маржа для директора",#N/A,FALSE,"Маржа СВОД"}</definedName>
    <definedName name="qq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qqq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qw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qwerty" hidden="1">{"'РП (2)'!$A$5:$S$150"}</definedName>
    <definedName name="qwt" hidden="1">{"'РП (2)'!$A$5:$S$150"}</definedName>
    <definedName name="rjgbz" hidden="1">{"'РП (2)'!$A$5:$S$150"}</definedName>
    <definedName name="rr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rrr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s" hidden="1">{"'РП (2)'!$A$5:$S$150"}</definedName>
    <definedName name="SAPBEXhrIndnt" hidden="1">3</definedName>
    <definedName name="SAPBEXrevision" hidden="1">1</definedName>
    <definedName name="SAPBEXsysID" hidden="1">"BWQ"</definedName>
    <definedName name="SAPBEXwbID" hidden="1">"48FFTDL6XEXIGLM124QPAA3V2"</definedName>
    <definedName name="solver_drv" hidden="1">1</definedName>
    <definedName name="solver_est" hidden="1">1</definedName>
    <definedName name="solver_itr" hidden="1">100</definedName>
    <definedName name="solver_lin" hidden="1">0</definedName>
    <definedName name="solver_num" hidden="1">6</definedName>
    <definedName name="solver_nwt" hidden="1">1</definedName>
    <definedName name="solver_pre" hidden="1">0.000001</definedName>
    <definedName name="solver_rel1" hidden="1">2</definedName>
    <definedName name="solver_rel2" hidden="1">3</definedName>
    <definedName name="solver_rel3" hidden="1">3</definedName>
    <definedName name="solver_rel4" hidden="1">3</definedName>
    <definedName name="solver_rel5" hidden="1">3</definedName>
    <definedName name="solver_rel6" hidden="1">3</definedName>
    <definedName name="solver_rhs1" hidden="1">3600</definedName>
    <definedName name="solver_rhs2" hidden="1">9770</definedName>
    <definedName name="solver_rhs3" hidden="1">660</definedName>
    <definedName name="solver_rhs4" hidden="1">5320</definedName>
    <definedName name="solver_rhs5" hidden="1">214</definedName>
    <definedName name="solver_rhs6" hidden="1">350</definedName>
    <definedName name="solver_scl" hidden="1">0</definedName>
    <definedName name="solver_sho" hidden="1">0</definedName>
    <definedName name="solver_tim" hidden="1">200</definedName>
    <definedName name="solver_tmp" hidden="1">350</definedName>
    <definedName name="solver_tol" hidden="1">0.05</definedName>
    <definedName name="solver_typ" hidden="1">3</definedName>
    <definedName name="solver_val" hidden="1">74233</definedName>
    <definedName name="sss" hidden="1">{"'РП (2)'!$A$5:$S$150"}</definedName>
    <definedName name="TextRefCopyRangeCount" hidden="1">183</definedName>
    <definedName name="tt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ttt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usl" hidden="1">{"'РП (2)'!$A$5:$S$150"}</definedName>
    <definedName name="uu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wqrweqr" hidden="1">#REF!</definedName>
    <definedName name="wqw" hidden="1">#REF!</definedName>
    <definedName name="wrn.Aging._.and._.Trend._.Analysis." hidden="1">{#N/A,#N/A,FALSE,"Aging Summary";#N/A,#N/A,FALSE,"Ratio Analysis";#N/A,#N/A,FALSE,"Test 120 Day Accts";#N/A,#N/A,FALSE,"Tickmarks"}</definedName>
    <definedName name="wrn.ALL." hidden="1">{#N/A,#N/A,FALSE,"DCF";#N/A,#N/A,FALSE,"WACC";#N/A,#N/A,FALSE,"Sales_EBIT";#N/A,#N/A,FALSE,"Capex_Depreciation";#N/A,#N/A,FALSE,"WC";#N/A,#N/A,FALSE,"Interest";#N/A,#N/A,FALSE,"Assumptions"}</definedName>
    <definedName name="wrn.DCFEpervier." hidden="1">{#N/A,#N/A,FALSE,"Inc. Statement-DCF";#N/A,#N/A,FALSE,"Assumptions";#N/A,#N/A,FALSE,"Inputs - Sales (KFF)";#N/A,#N/A,FALSE,"Inputs - Margins %";#N/A,#N/A,FALSE,"Inputs - Units";#N/A,#N/A,FALSE,"Output - Prices";#N/A,#N/A,FALSE,"Outputs - Margins (KFF)";#N/A,#N/A,FALSE,"Outputs - Costs";#N/A,#N/A,FALSE,"Outputs - Costs % ";#N/A,#N/A,FALSE,"Output - Units % Inc.";#N/A,#N/A,FALSE,"Output - Sales % Inc";#N/A,#N/A,FALSE,"Output - Prices % Inc.";#N/A,#N/A,FALSE,"WACC"}</definedName>
    <definedName name="wrn.test." hidden="1">{"Valuation_Common",#N/A,FALSE,"Valuation"}</definedName>
    <definedName name="wrn.апрель.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wrn.ку." hidden="1">{#N/A,#N/A,TRUE,"Лист2"}</definedName>
    <definedName name="wrn.Маржа._.для._.директора." hidden="1">{"Маржа для директора",#N/A,FALSE,"Маржа Чисто Влад ";"Маржа для директора",#N/A,FALSE,"Маржа Хабаровск";"Маржа для директора",#N/A,FALSE,"Маржа СВОД"}</definedName>
    <definedName name="wrn.Модель._.Интенсивника." hidden="1">{"Страница 1",#N/A,FALSE,"Модель Интенсивника";"Страница 2",#N/A,FALSE,"Модель Интенсивника";"Страница 3",#N/A,FALSE,"Модель Интенсивника"}</definedName>
    <definedName name="wrn.Модель._.Интенсивника._.стр._.1._.и._.3." hidden="1">{"Страница 1",#N/A,FALSE,"Модель Интенсивника";"Страница 3",#N/A,FALSE,"Модель Интенсивника"}</definedName>
    <definedName name="wrn.Отчет.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wrn.справка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wrn.Сравнение._.с._.отраслями." hidden="1">{#N/A,#N/A,TRUE,"Лист1";#N/A,#N/A,TRUE,"Лист2";#N/A,#N/A,TRUE,"Лист3"}</definedName>
    <definedName name="wrn.ФП_КМК." hidden="1">{#N/A,#N/A,FALSE,"Титул_ОСН";#N/A,#N/A,FALSE,"Итоги";#N/A,#N/A,FALSE,"Источники";#N/A,#N/A,FALSE,"ПрочПродажи";#N/A,#N/A,FALSE,"ЗП";#N/A,#N/A,FALSE,"Налоги";#N/A,#N/A,FALSE,"Энерго";#N/A,#N/A,FALSE,"Сырьё";#N/A,#N/A,FALSE,"Снабжение";#N/A,#N/A,FALSE,"Оборудование";#N/A,#N/A,FALSE,"Транспорт";#N/A,#N/A,FALSE,"Коммерция";#N/A,#N/A,FALSE,"ТЕК_РЕМ";#N/A,#N/A,FALSE,"КАП_РЕМ";#N/A,#N/A,FALSE,"КАП_СТР";#N/A,#N/A,FALSE,"НИОКР";#N/A,#N/A,FALSE,"Кадры";#N/A,#N/A,FALSE,"СОЦ";#N/A,#N/A,FALSE,"НепромПр";#N/A,#N/A,FALSE,"ФИНАНСЫ";#N/A,#N/A,FALSE,"Прочие";#N/A,#N/A,FALSE,"Гаш_кредит";#N/A,#N/A,FALSE,"ФП"}</definedName>
    <definedName name="ww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www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XLRPARAMS_Currency" hidden="1">'[16]ПРИЛОЖЕНИЕ 2'!$D$6</definedName>
    <definedName name="XLRPARAMS_Name" hidden="1">'[16]ПРИЛОЖЕНИЕ 2'!$B$6</definedName>
    <definedName name="XLRPARAMS_Period" hidden="1">'[16]ПРИЛОЖЕНИЕ 2'!$C$6</definedName>
    <definedName name="yy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yyss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Z_00F33AC1_9115_11D7_827F_00104BBA10B0_.wvu.Cols" hidden="1">#REF!,#REF!,#REF!</definedName>
    <definedName name="Z_0DD4EB58_0647_11D5_A6F7_00508B654A95_.wvu.Cols" hidden="1">#REF!,#REF!,#REF!,#REF!,#REF!</definedName>
    <definedName name="Z_10435A81_C305_11D5_A6F8_009027BEE0E0_.wvu.Cols" hidden="1">#REF!,#REF!,#REF!</definedName>
    <definedName name="Z_10435A81_C305_11D5_A6F8_009027BEE0E0_.wvu.FilterData" hidden="1">#REF!</definedName>
    <definedName name="Z_10435A81_C305_11D5_A6F8_009027BEE0E0_.wvu.PrintArea" hidden="1">#REF!</definedName>
    <definedName name="Z_10435A81_C305_11D5_A6F8_009027BEE0E0_.wvu.PrintTitles" hidden="1">#REF!</definedName>
    <definedName name="Z_10435A81_C305_11D5_A6F8_009027BEE0E0_.wvu.Rows" hidden="1">#REF!,#REF!</definedName>
    <definedName name="Z_18E0A45A_F64C_11D3_90C7_000062A15C1A_.wvu.Cols" hidden="1">#REF!</definedName>
    <definedName name="Z_18E0A45A_F64C_11D3_90C7_000062A15C1A_.wvu.FilterData" hidden="1">#REF!</definedName>
    <definedName name="Z_18E0A45A_F64C_11D3_90C7_000062A15C1A_.wvu.PrintTitles" hidden="1">#REF!</definedName>
    <definedName name="Z_2804E4BB_ED21_11D4_A6F8_00508B654B8B_.wvu.Cols" hidden="1">#REF!,#REF!,#REF!</definedName>
    <definedName name="Z_2804E4BB_ED21_11D4_A6F8_00508B654B8B_.wvu.FilterData" hidden="1">#REF!</definedName>
    <definedName name="Z_2804E4BB_ED21_11D4_A6F8_00508B654B8B_.wvu.PrintArea" hidden="1">#REF!</definedName>
    <definedName name="Z_2804E4BB_ED21_11D4_A6F8_00508B654B8B_.wvu.Rows" hidden="1">#REF!,#REF!</definedName>
    <definedName name="Z_5A868EA0_ED63_11D4_A6F8_009027BEE0E0_.wvu.Cols" hidden="1">#REF!,#REF!,#REF!</definedName>
    <definedName name="Z_5A868EA0_ED63_11D4_A6F8_009027BEE0E0_.wvu.FilterData" hidden="1">#REF!</definedName>
    <definedName name="Z_5A868EA0_ED63_11D4_A6F8_009027BEE0E0_.wvu.PrintArea" hidden="1">#REF!</definedName>
    <definedName name="Z_5A868EA0_ED63_11D4_A6F8_009027BEE0E0_.wvu.Rows" hidden="1">#REF!,#REF!</definedName>
    <definedName name="Z_6E40955B_C2F5_11D5_A6F7_009027BEE7F1_.wvu.Cols" hidden="1">#REF!,#REF!,#REF!</definedName>
    <definedName name="Z_6E40955B_C2F5_11D5_A6F7_009027BEE7F1_.wvu.FilterData" hidden="1">#REF!</definedName>
    <definedName name="Z_6E40955B_C2F5_11D5_A6F7_009027BEE7F1_.wvu.PrintArea" hidden="1">#REF!</definedName>
    <definedName name="Z_6E40955B_C2F5_11D5_A6F7_009027BEE7F1_.wvu.PrintTitles" hidden="1">#REF!</definedName>
    <definedName name="Z_6E40955B_C2F5_11D5_A6F7_009027BEE7F1_.wvu.Rows" hidden="1">#REF!,#REF!</definedName>
    <definedName name="Z_901DD601_3312_11D5_8F89_00010215A1CA_.wvu.Rows" hidden="1">#REF!,#REF!</definedName>
    <definedName name="Z_A158D6E1_ED44_11D4_A6F7_00508B654028_.wvu.Cols" hidden="1">#REF!,#REF!</definedName>
    <definedName name="Z_A158D6E1_ED44_11D4_A6F7_00508B654028_.wvu.FilterData" hidden="1">#REF!</definedName>
    <definedName name="Z_A158D6E1_ED44_11D4_A6F7_00508B654028_.wvu.PrintArea" hidden="1">#REF!</definedName>
    <definedName name="Z_A158D6E1_ED44_11D4_A6F7_00508B654028_.wvu.Rows" hidden="1">#REF!,#REF!</definedName>
    <definedName name="Z_ADA92181_C3E4_11D5_A6F7_00508B6A7686_.wvu.Cols" hidden="1">#REF!,#REF!,#REF!</definedName>
    <definedName name="Z_ADA92181_C3E4_11D5_A6F7_00508B6A7686_.wvu.FilterData" hidden="1">#REF!</definedName>
    <definedName name="Z_ADA92181_C3E4_11D5_A6F7_00508B6A7686_.wvu.PrintArea" hidden="1">#REF!</definedName>
    <definedName name="Z_ADA92181_C3E4_11D5_A6F7_00508B6A7686_.wvu.PrintTitles" hidden="1">#REF!</definedName>
    <definedName name="Z_ADA92181_C3E4_11D5_A6F7_00508B6A7686_.wvu.Rows" hidden="1">#REF!,#REF!</definedName>
    <definedName name="Z_D4FBBAF2_ED2F_11D4_A6F7_00508B6540C5_.wvu.FilterData" hidden="1">#REF!</definedName>
    <definedName name="Z_D9E68341_C2F0_11D5_A6F7_00508B6540C5_.wvu.Cols" hidden="1">#REF!,#REF!,#REF!</definedName>
    <definedName name="Z_D9E68341_C2F0_11D5_A6F7_00508B6540C5_.wvu.FilterData" hidden="1">#REF!</definedName>
    <definedName name="Z_D9E68341_C2F0_11D5_A6F7_00508B6540C5_.wvu.PrintArea" hidden="1">#REF!</definedName>
    <definedName name="Z_D9E68341_C2F0_11D5_A6F7_00508B6540C5_.wvu.PrintTitles" hidden="1">#REF!</definedName>
    <definedName name="Z_D9E68341_C2F0_11D5_A6F7_00508B6540C5_.wvu.Rows" hidden="1">#REF!</definedName>
    <definedName name="zz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zzz" hidden="1">{"'РП (2)'!$A$5:$S$150"}</definedName>
    <definedName name="ааа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аааа" hidden="1">{"'РП (2)'!$A$5:$S$150"}</definedName>
    <definedName name="ааааа" hidden="1">{"'РП (2)'!$A$5:$S$150"}</definedName>
    <definedName name="аааааа" hidden="1">{"'РП (2)'!$A$5:$S$150"}</definedName>
    <definedName name="абакан" hidden="1">{"'РП (2)'!$A$5:$S$150"}</definedName>
    <definedName name="ав" hidden="1">{"'РП (2)'!$A$5:$S$150"}</definedName>
    <definedName name="авыав" hidden="1">{"Страница 1",#N/A,FALSE,"Модель Интенсивника";"Страница 3",#N/A,FALSE,"Модель Интенсивника"}</definedName>
    <definedName name="авыпа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аж" hidden="1">{"'РП (2)'!$A$5:$S$150"}</definedName>
    <definedName name="алормж" hidden="1">{"'РП (2)'!$A$5:$S$150"}</definedName>
    <definedName name="ан" hidden="1">{"'РП (2)'!$A$5:$S$150"}</definedName>
    <definedName name="анализ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апва" hidden="1">{"'РП (2)'!$A$5:$S$150"}</definedName>
    <definedName name="апкп" hidden="1">{"'РП (2)'!$A$5:$S$150"}</definedName>
    <definedName name="апрель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апрель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апыми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арложлд" hidden="1">{"'РП (2)'!$A$5:$S$150"}</definedName>
    <definedName name="арыщдр" hidden="1">{"'РП (2)'!$A$5:$S$150"}</definedName>
    <definedName name="ас" hidden="1">{"'РП (2)'!$A$5:$S$150"}</definedName>
    <definedName name="Б" hidden="1">{"'РП (2)'!$A$5:$S$150"}</definedName>
    <definedName name="БАЛ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балбесы" hidden="1">{"'РП (2)'!$A$5:$S$150"}</definedName>
    <definedName name="балда" hidden="1">{"'РП (2)'!$A$5:$S$150"}</definedName>
    <definedName name="баобес" hidden="1">{"'РП (2)'!$A$5:$S$150"}</definedName>
    <definedName name="ббб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бд" hidden="1">{"'РП (2)'!$A$5:$S$150"}</definedName>
    <definedName name="бдр" hidden="1">{"'РП (2)'!$A$5:$S$150"}</definedName>
    <definedName name="бипр" hidden="1">{"'РП (2)'!$A$5:$S$150"}</definedName>
    <definedName name="бля" hidden="1">{"'РП (2)'!$A$5:$S$150"}</definedName>
    <definedName name="Бро" hidden="1">{"'РП (2)'!$A$5:$S$150"}</definedName>
    <definedName name="БТ" hidden="1">{"'РП (2)'!$A$5:$S$150"}</definedName>
    <definedName name="бухг.фин.показ" hidden="1">{"'РП (2)'!$A$5:$S$150"}</definedName>
    <definedName name="бю." hidden="1">{"'РП (2)'!$A$5:$S$150"}</definedName>
    <definedName name="бюджет" hidden="1">{"'РП (2)'!$A$5:$S$150"}</definedName>
    <definedName name="бюджет2" hidden="1">{"'РП (2)'!$A$5:$S$150"}</definedName>
    <definedName name="бюджетик" hidden="1">{"'РП (2)'!$A$5:$S$150"}</definedName>
    <definedName name="бюст" hidden="1">{"'РП (2)'!$A$5:$S$150"}</definedName>
    <definedName name="бяка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ва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вадло" hidden="1">{"'РП (2)'!$A$5:$S$150"}</definedName>
    <definedName name="ваен" hidden="1">{"'РП (2)'!$A$5:$S$150"}</definedName>
    <definedName name="Валя" hidden="1">{"'РП (2)'!$A$5:$S$150"}</definedName>
    <definedName name="вап" hidden="1">#REF!</definedName>
    <definedName name="вапке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вапр" hidden="1">{"'РП (2)'!$A$5:$S$150"}</definedName>
    <definedName name="вар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Вариант3" hidden="1">{"'РП (2)'!$A$5:$S$150"}</definedName>
    <definedName name="вас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ваф" hidden="1">{"'РП (2)'!$A$5:$S$150"}</definedName>
    <definedName name="вв" hidden="1">{"'РП (2)'!$A$5:$S$150"}</definedName>
    <definedName name="ввв" hidden="1">{"'РП (2)'!$A$5:$S$150"}</definedName>
    <definedName name="вввв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ввввв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вввввв" hidden="1">#N/A</definedName>
    <definedName name="ввввввввв" hidden="1">{"'РП (2)'!$A$5:$S$150"}</definedName>
    <definedName name="витт" hidden="1">{#N/A,#N/A,TRUE,"Лист1";#N/A,#N/A,TRUE,"Лист2";#N/A,#N/A,TRUE,"Лист3"}</definedName>
    <definedName name="волчара" hidden="1">{"'РП (2)'!$A$5:$S$150"}</definedName>
    <definedName name="все" hidden="1">{"'РП (2)'!$A$5:$S$150"}</definedName>
    <definedName name="вуув" hidden="1">{#N/A,#N/A,TRUE,"Лист1";#N/A,#N/A,TRUE,"Лист2";#N/A,#N/A,TRUE,"Лист3"}</definedName>
    <definedName name="выф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га" hidden="1">{"'РП (2)'!$A$5:$S$150"}</definedName>
    <definedName name="гав" hidden="1">{"'РП (2)'!$A$5:$S$150"}</definedName>
    <definedName name="гг" hidden="1">{"'РП (2)'!$A$5:$S$150"}</definedName>
    <definedName name="гггг" hidden="1">{"'РП (2)'!$A$5:$S$150"}</definedName>
    <definedName name="генплан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го" hidden="1">{"'РП (2)'!$A$5:$S$150"}</definedName>
    <definedName name="Гольцов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гра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граф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грприрцфв00ав98" hidden="1">{#N/A,#N/A,TRUE,"Лист1";#N/A,#N/A,TRUE,"Лист2";#N/A,#N/A,TRUE,"Лист3"}</definedName>
    <definedName name="грфинцкавг98Х" hidden="1">{#N/A,#N/A,TRUE,"Лист1";#N/A,#N/A,TRUE,"Лист2";#N/A,#N/A,TRUE,"Лист3"}</definedName>
    <definedName name="гшгш" hidden="1">{#N/A,#N/A,TRUE,"Лист1";#N/A,#N/A,TRUE,"Лист2";#N/A,#N/A,TRUE,"Лист3"}</definedName>
    <definedName name="д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да" hidden="1">{"'РП (2)'!$A$5:$S$150"}</definedName>
    <definedName name="дач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ддд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дддд" hidden="1">{"'РП (2)'!$A$5:$S$150"}</definedName>
    <definedName name="ддддд" hidden="1">{"'РП (2)'!$A$5:$S$150"}</definedName>
    <definedName name="ддддддд" hidden="1">#REF!,#REF!,#REF!,#REF!,#REF!</definedName>
    <definedName name="де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ди" hidden="1">{"'РП (2)'!$A$5:$S$150"}</definedName>
    <definedName name="динели" hidden="1">{"'РП (2)'!$A$5:$S$150"}</definedName>
    <definedName name="дло" hidden="1">{"'РП (2)'!$A$5:$S$150"}</definedName>
    <definedName name="длоо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длошсмидш" hidden="1">{"'РП (2)'!$A$5:$S$150"}</definedName>
    <definedName name="длэз" hidden="1">{"'РП (2)'!$A$5:$S$150"}</definedName>
    <definedName name="до" hidden="1">#REF!</definedName>
    <definedName name="дон" hidden="1">{"'РП (2)'!$A$5:$S$150"}</definedName>
    <definedName name="дрлж" hidden="1">{"'РП (2)'!$A$5:$S$150"}</definedName>
    <definedName name="дураки" hidden="1">{"'РП (2)'!$A$5:$S$150"}</definedName>
    <definedName name="дурк" hidden="1">{"'РП (2)'!$A$5:$S$150"}</definedName>
    <definedName name="дурни" hidden="1">{"'РП (2)'!$A$5:$S$150"}</definedName>
    <definedName name="дэээээ" hidden="1">{"'РП (2)'!$A$5:$S$150"}</definedName>
    <definedName name="е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евшие" hidden="1">{"'РП (2)'!$A$5:$S$150"}</definedName>
    <definedName name="ее" hidden="1">{"'РП (2)'!$A$5:$S$150"}</definedName>
    <definedName name="еее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ек" hidden="1">{"'РП (2)'!$A$5:$S$150"}</definedName>
    <definedName name="екн" hidden="1">{"'РП (2)'!$A$5:$S$150"}</definedName>
    <definedName name="ен" hidden="1">#REF!</definedName>
    <definedName name="ес" hidden="1">{"'РП (2)'!$A$5:$S$150"}</definedName>
    <definedName name="ещехуже" hidden="1">{"'РП (2)'!$A$5:$S$150"}</definedName>
    <definedName name="ж" hidden="1">{"'РП (2)'!$A$5:$S$150"}</definedName>
    <definedName name="жар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жд" hidden="1">{"'РП (2)'!$A$5:$S$150"}</definedName>
    <definedName name="жж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жжж" hidden="1">{"'РП (2)'!$A$5:$S$150"}</definedName>
    <definedName name="жжжж" hidden="1">{"'РП (2)'!$A$5:$S$150"}</definedName>
    <definedName name="жжжжж" hidden="1">{"'РП (2)'!$A$5:$S$150"}</definedName>
    <definedName name="жжжжжжжж" hidden="1">{"'РП (2)'!$A$5:$S$150"}</definedName>
    <definedName name="жжжжз" hidden="1">{"'РП (2)'!$A$5:$S$150"}</definedName>
    <definedName name="жопа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жэзщшгн" hidden="1">{"'РП (2)'!$A$5:$S$150"}</definedName>
    <definedName name="_xlnm.Print_Titles" localSheetId="0">'план2024-2029'!$14:$16</definedName>
    <definedName name="запасы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запасы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зачет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здздздзд" hidden="1">{"'РП (2)'!$A$5:$S$150"}</definedName>
    <definedName name="ззззш" hidden="1">{"'РП (2)'!$A$5:$S$150"}</definedName>
    <definedName name="ззщзззщзщ" hidden="1">{"'РП (2)'!$A$5:$S$150"}</definedName>
    <definedName name="зш" hidden="1">{"'РП (2)'!$A$5:$S$150"}</definedName>
    <definedName name="зщш" hidden="1">{"'РП (2)'!$A$5:$S$150"}</definedName>
    <definedName name="зщщщ" hidden="1">{"'РП (2)'!$A$5:$S$150"}</definedName>
    <definedName name="зэки" hidden="1">{"'РП (2)'!$A$5:$S$150"}</definedName>
    <definedName name="и" hidden="1">{"'РП (2)'!$A$5:$S$150"}</definedName>
    <definedName name="идар" hidden="1">{"'РП (2)'!$A$5:$S$150"}</definedName>
    <definedName name="ии" hidden="1">{"'РП (2)'!$A$5:$S$150"}</definedName>
    <definedName name="иии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им" hidden="1">{"'РП (2)'!$A$5:$S$150"}</definedName>
    <definedName name="имущ1" hidden="1">{"'РП (2)'!$A$5:$S$150"}</definedName>
    <definedName name="индцкавг98" hidden="1">{#N/A,#N/A,TRUE,"Лист1";#N/A,#N/A,TRUE,"Лист2";#N/A,#N/A,TRUE,"Лист3"}</definedName>
    <definedName name="ирява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итог" hidden="1">{"'РП (2)'!$A$5:$S$150"}</definedName>
    <definedName name="Итог3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ить" hidden="1">{"'РП (2)'!$A$5:$S$150"}</definedName>
    <definedName name="июль03" hidden="1">{"'РП (2)'!$A$5:$S$150"}</definedName>
    <definedName name="июль1" hidden="1">{"'РП (2)'!$A$5:$S$150"}</definedName>
    <definedName name="июль3" hidden="1">{"'РП (2)'!$A$5:$S$150"}</definedName>
    <definedName name="июнь5" hidden="1">{"'РП (2)'!$A$5:$S$150"}</definedName>
    <definedName name="й" hidden="1">{"'РП (2)'!$A$5:$S$150"}</definedName>
    <definedName name="йй" hidden="1">{"'РП (2)'!$A$5:$S$150"}</definedName>
    <definedName name="ййй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йцу" hidden="1">{#N/A,#N/A,TRUE,"Лист2"}</definedName>
    <definedName name="ка" hidden="1">{"'РП (2)'!$A$5:$S$150"}</definedName>
    <definedName name="кент" hidden="1">{"'РП (2)'!$A$5:$S$150"}</definedName>
    <definedName name="кеппппппппппп" hidden="1">{#N/A,#N/A,TRUE,"Лист1";#N/A,#N/A,TRUE,"Лист2";#N/A,#N/A,TRUE,"Лист3"}</definedName>
    <definedName name="киселевск" hidden="1">{"'РП (2)'!$A$5:$S$150"}</definedName>
    <definedName name="кк" hidden="1">{"'РП (2)'!$A$5:$S$150"}</definedName>
    <definedName name="ккк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кккккккккккккк" hidden="1">{"'РП (2)'!$A$5:$S$150"}</definedName>
    <definedName name="коза" hidden="1">{"'РП (2)'!$A$5:$S$150"}</definedName>
    <definedName name="козел" hidden="1">{"'РП (2)'!$A$5:$S$150"}</definedName>
    <definedName name="козлы" hidden="1">{"'РП (2)'!$A$5:$S$150"}</definedName>
    <definedName name="конф" hidden="1">{"'РП (2)'!$A$5:$S$150"}</definedName>
    <definedName name="копия" hidden="1">{"'РП (2)'!$A$5:$S$150"}</definedName>
    <definedName name="КРАСНОЯРСК" hidden="1">{"'РП (2)'!$A$5:$S$150"}</definedName>
    <definedName name="куг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кэн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лб" hidden="1">{"'РП (2)'!$A$5:$S$150"}</definedName>
    <definedName name="лд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лдж" hidden="1">{"'РП (2)'!$A$5:$S$150"}</definedName>
    <definedName name="лена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ленинград" hidden="1">{"'РП (2)'!$A$5:$S$150"}</definedName>
    <definedName name="ленинск" hidden="1">{"'РП (2)'!$A$5:$S$150"}</definedName>
    <definedName name="лл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ллл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ллллт" hidden="1">{"'РП (2)'!$A$5:$S$150"}</definedName>
    <definedName name="ло" hidden="1">{"'РП (2)'!$A$5:$S$150"}</definedName>
    <definedName name="лол" hidden="1">{"'РП (2)'!$A$5:$S$150"}</definedName>
    <definedName name="лор" hidden="1">{"'РП (2)'!$A$5:$S$150"}</definedName>
    <definedName name="лщжо" hidden="1">{#N/A,#N/A,TRUE,"Лист1";#N/A,#N/A,TRUE,"Лист2";#N/A,#N/A,TRUE,"Лист3"}</definedName>
    <definedName name="льп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май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май1" hidden="1">{"'РП (2)'!$A$5:$S$150"}</definedName>
    <definedName name="ман" hidden="1">{"'РП (2)'!$A$5:$S$150"}</definedName>
    <definedName name="марина" hidden="1">{"'РП (2)'!$A$5:$S$150"}</definedName>
    <definedName name="Махалов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мит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митинг" hidden="1">{"'РП (2)'!$A$5:$S$150"}</definedName>
    <definedName name="мм" hidden="1">{"'РП (2)'!$A$5:$S$150"}</definedName>
    <definedName name="ммм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москва" hidden="1">{"'РП (2)'!$A$5:$S$150"}</definedName>
    <definedName name="мы" hidden="1">{"'РП (2)'!$A$5:$S$150"}</definedName>
    <definedName name="надоели" hidden="1">{"'РП (2)'!$A$5:$S$150"}</definedName>
    <definedName name="Налоги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непнен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нет" hidden="1">{"'РП (2)'!$A$5:$S$150"}</definedName>
    <definedName name="нн" hidden="1">{"'РП (2)'!$A$5:$S$150"}</definedName>
    <definedName name="ннн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нор" hidden="1">{"'РП (2)'!$A$5:$S$150"}</definedName>
    <definedName name="ноу" hidden="1">{"'РП (2)'!$A$5:$S$150"}</definedName>
    <definedName name="ншш" hidden="1">{#N/A,#N/A,TRUE,"Лист1";#N/A,#N/A,TRUE,"Лист2";#N/A,#N/A,TRUE,"Лист3"}</definedName>
    <definedName name="оао" hidden="1">{"'РП (2)'!$A$5:$S$150"}</definedName>
    <definedName name="обалд" hidden="1">{"'РП (2)'!$A$5:$S$150"}</definedName>
    <definedName name="_xlnm.Print_Area" localSheetId="0">'план2024-2029'!$A$1:$T$463</definedName>
    <definedName name="Общеж." hidden="1">{"'РП (2)'!$A$5:$S$150"}</definedName>
    <definedName name="одури" hidden="1">{"'РП (2)'!$A$5:$S$150"}</definedName>
    <definedName name="ок" hidden="1">{"'РП (2)'!$A$5:$S$150"}</definedName>
    <definedName name="олроло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лухи" hidden="1">{"'РП (2)'!$A$5:$S$150"}</definedName>
    <definedName name="оо" hidden="1">{"'РП (2)'!$A$5:$S$150"}</definedName>
    <definedName name="оолдж" hidden="1">{"'РП (2)'!$A$5:$S$150"}</definedName>
    <definedName name="ооо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оод" hidden="1">{"'РП (2)'!$A$5:$S$150"}</definedName>
    <definedName name="ооож" hidden="1">{"'РП (2)'!$A$5:$S$150"}</definedName>
    <definedName name="оооо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ооэхз" hidden="1">{"'РП (2)'!$A$5:$S$150"}</definedName>
    <definedName name="опиз" hidden="1">{"'РП (2)'!$A$5:$S$150"}</definedName>
    <definedName name="опсик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р" hidden="1">{"'РП (2)'!$A$5:$S$150"}</definedName>
    <definedName name="ора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рг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ри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рн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рт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рш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слы" hidden="1">{"'РП (2)'!$A$5:$S$150"}</definedName>
    <definedName name="отчет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тчет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тчёт1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оху" hidden="1">{"'РП (2)'!$A$5:$S$150"}</definedName>
    <definedName name="оштлош" hidden="1">{"'РП (2)'!$A$5:$S$150"}</definedName>
    <definedName name="ощлщл" hidden="1">{"'РП (2)'!$A$5:$S$150"}</definedName>
    <definedName name="па" hidden="1">{"'РП (2)'!$A$5:$S$150"}</definedName>
    <definedName name="папр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пе" hidden="1">{"'РП (2)'!$A$5:$S$150"}</definedName>
    <definedName name="пени_штрафы_Нпроверки" hidden="1">{"'РП (2)'!$A$5:$S$150"}</definedName>
    <definedName name="пепр" hidden="1">{"'РП (2)'!$A$5:$S$150"}</definedName>
    <definedName name="пид" hidden="1">{"'РП (2)'!$A$5:$S$150"}</definedName>
    <definedName name="пимфк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Пл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попа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пп" hidden="1">{"'РП (2)'!$A$5:$S$150"}</definedName>
    <definedName name="ппп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пр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пра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прибыль" hidden="1">{"'РП (2)'!$A$5:$S$150"}</definedName>
    <definedName name="прибыль3" hidden="1">{#N/A,#N/A,TRUE,"Лист1";#N/A,#N/A,TRUE,"Лист2";#N/A,#N/A,TRUE,"Лист3"}</definedName>
    <definedName name="привет" hidden="1">{"'РП (2)'!$A$5:$S$150"}</definedName>
    <definedName name="придурки" hidden="1">{"'РП (2)'!$A$5:$S$150"}</definedName>
    <definedName name="придурок" hidden="1">{"'РП (2)'!$A$5:$S$150"}</definedName>
    <definedName name="прл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про" hidden="1">{"'РП (2)'!$A$5:$S$150"}</definedName>
    <definedName name="прол" hidden="1">{"'РП (2)'!$A$5:$S$150"}</definedName>
    <definedName name="пром" hidden="1">{"'РП (2)'!$A$5:$S$150"}</definedName>
    <definedName name="пыпыппывапа" hidden="1">#REF!,#REF!,#REF!</definedName>
    <definedName name="р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Рабочие" hidden="1">{"'РП (2)'!$A$5:$S$150"}</definedName>
    <definedName name="раздолбаи" hidden="1">{"'РП (2)'!$A$5:$S$150"}</definedName>
    <definedName name="рак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рас" hidden="1">{"'РП (2)'!$A$5:$S$150"}</definedName>
    <definedName name="расч.нал.приб." hidden="1">{"'РП (2)'!$A$5:$S$150"}</definedName>
    <definedName name="расчет" hidden="1">{"'РП (2)'!$A$5:$S$150"}</definedName>
    <definedName name="расшифр" hidden="1">{"'РП (2)'!$A$5:$S$150"}</definedName>
    <definedName name="репина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рис1" hidden="1">{#N/A,#N/A,TRUE,"Лист1";#N/A,#N/A,TRUE,"Лист2";#N/A,#N/A,TRUE,"Лист3"}</definedName>
    <definedName name="риф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ров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ролдж" hidden="1">{"'РП (2)'!$A$5:$S$150"}</definedName>
    <definedName name="ролшщ8з" hidden="1">{"'РП (2)'!$A$5:$S$150"}</definedName>
    <definedName name="роол" hidden="1">"CPBD6WTRUEFAZMP2FHSLP2KUP"</definedName>
    <definedName name="рооо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ропрлпмол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рор" hidden="1">{"Страница 1",#N/A,FALSE,"Модель Интенсивника";"Страница 2",#N/A,FALSE,"Модель Интенсивника";"Страница 3",#N/A,FALSE,"Модель Интенсивника"}</definedName>
    <definedName name="рп" hidden="1">{"'РП (2)'!$A$5:$S$150"}</definedName>
    <definedName name="рпо" hidden="1">{"'РП (2)'!$A$5:$S$150"}</definedName>
    <definedName name="рр" hidden="1">{"'РП (2)'!$A$5:$S$150"}</definedName>
    <definedName name="рролдж" hidden="1">{"'РП (2)'!$A$5:$S$150"}</definedName>
    <definedName name="ррр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рррр" hidden="1">{"'РП (2)'!$A$5:$S$150"}</definedName>
    <definedName name="ррррррр" hidden="1">{"'РП (2)'!$A$5:$S$150"}</definedName>
    <definedName name="руков" hidden="1">{"'РП (2)'!$A$5:$S$150"}</definedName>
    <definedName name="РЭК2014" hidden="1">#REF!</definedName>
    <definedName name="с" hidden="1">{"'РП (2)'!$A$5:$S$150"}</definedName>
    <definedName name="Свод" hidden="1">{"'РП (2)'!$A$5:$S$150"}</definedName>
    <definedName name="сис" hidden="1">{"'РП (2)'!$A$5:$S$150"}</definedName>
    <definedName name="совм" hidden="1">{"'РП (2)'!$A$5:$S$150"}</definedName>
    <definedName name="соц.льготы" hidden="1">{"'РП (2)'!$A$5:$S$150"}</definedName>
    <definedName name="Справка" hidden="1">{"'РП (2)'!$A$5:$S$150"}</definedName>
    <definedName name="среда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стр26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стр27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алоырал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ап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ар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ари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ариф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ариф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атьяна" hidden="1">{"'РП (2)'!$A$5:$S$150"}</definedName>
    <definedName name="ти" hidden="1">{"'РП (2)'!$A$5:$S$150"}</definedName>
    <definedName name="тим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омск" hidden="1">{"'РП (2)'!$A$5:$S$150"}</definedName>
    <definedName name="топ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ор" hidden="1">{"'РП (2)'!$A$5:$S$150"}</definedName>
    <definedName name="тп" hidden="1">{#N/A,#N/A,TRUE,"Лист1";#N/A,#N/A,TRUE,"Лист2";#N/A,#N/A,TRUE,"Лист3"}</definedName>
    <definedName name="тт" hidden="1">{"'РП (2)'!$A$5:$S$150"}</definedName>
    <definedName name="ттт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фф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ьб" hidden="1">{"'РП (2)'!$A$5:$S$150"}</definedName>
    <definedName name="тэп" hidden="1">{"'РП (2)'!$A$5:$S$150"}</definedName>
    <definedName name="ТЭП2" hidden="1">{#N/A,#N/A,TRUE,"Лист1";#N/A,#N/A,TRUE,"Лист2";#N/A,#N/A,TRUE,"Лист3"}</definedName>
    <definedName name="УГЭН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угэн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ук" hidden="1">{"'РП (2)'!$A$5:$S$150"}</definedName>
    <definedName name="укеееукеееееееееееееее" hidden="1">{#N/A,#N/A,TRUE,"Лист1";#N/A,#N/A,TRUE,"Лист2";#N/A,#N/A,TRUE,"Лист3"}</definedName>
    <definedName name="укеукеуеуе" hidden="1">{#N/A,#N/A,TRUE,"Лист1";#N/A,#N/A,TRUE,"Лист2";#N/A,#N/A,TRUE,"Лист3"}</definedName>
    <definedName name="усл" hidden="1">#REF!</definedName>
    <definedName name="уу" hidden="1">{"'РП (2)'!$A$5:$S$150"}</definedName>
    <definedName name="ууу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уцк" hidden="1">{"'РП (2)'!$A$5:$S$150"}</definedName>
    <definedName name="фанта" hidden="1">{"'РП (2)'!$A$5:$S$150"}</definedName>
    <definedName name="фат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евраль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федя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фенс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ина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инплан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мп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ОТмай" hidden="1">{"'РП (2)'!$A$5:$S$150"}</definedName>
    <definedName name="фп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ф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ц" hidden="1">{"'РП (2)'!$A$5:$S$150"}</definedName>
    <definedName name="фы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ыв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ыва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ывап" hidden="1">{"'РП (2)'!$A$5:$S$150"}</definedName>
    <definedName name="фывфыа" hidden="1">{"Страница 1",#N/A,FALSE,"Модель Интенсивника";"Страница 2",#N/A,FALSE,"Модель Интенсивника";"Страница 3",#N/A,FALSE,"Модель Интенсивника"}</definedName>
    <definedName name="хз" hidden="1">{"'РП (2)'!$A$5:$S$150"}</definedName>
    <definedName name="хорощ" hidden="1">{"'РП (2)'!$A$5:$S$150"}</definedName>
    <definedName name="хуже" hidden="1">{"'РП (2)'!$A$5:$S$150"}</definedName>
    <definedName name="ххххх" hidden="1">{"'РП (2)'!$A$5:$S$150"}</definedName>
    <definedName name="цв" hidden="1">{"'РП (2)'!$A$5:$S$150"}</definedName>
    <definedName name="цена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цк" hidden="1">{"'РП (2)'!$A$5:$S$150"}</definedName>
    <definedName name="цуг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цукер" hidden="1">{"'РП (2)'!$A$5:$S$150"}</definedName>
    <definedName name="цф" hidden="1">{"'РП (2)'!$A$5:$S$150"}</definedName>
    <definedName name="цц" hidden="1">{"'РП (2)'!$A$5:$S$150"}</definedName>
    <definedName name="ццц" hidden="1">{"'РП (2)'!$A$5:$S$150"}</definedName>
    <definedName name="цыпа" hidden="1">{"'РП (2)'!$A$5:$S$150"}</definedName>
    <definedName name="ч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чв" hidden="1">{"'РП (2)'!$A$5:$S$150"}</definedName>
    <definedName name="Численность" hidden="1">{"'РП (2)'!$A$5:$S$150"}</definedName>
    <definedName name="чмо" hidden="1">{"'РП (2)'!$A$5:$S$150"}</definedName>
    <definedName name="чмошник" hidden="1">{"'РП (2)'!$A$5:$S$150"}</definedName>
    <definedName name="чч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Шатилов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шгзлхз" hidden="1">{"'РП (2)'!$A$5:$S$150"}</definedName>
    <definedName name="шгзщш" hidden="1">{"'РП (2)'!$A$5:$S$150"}</definedName>
    <definedName name="шгн" hidden="1">{"'РП (2)'!$A$5:$S$150"}</definedName>
    <definedName name="шгшгшг" hidden="1">{"'РП (2)'!$A$5:$S$150"}</definedName>
    <definedName name="шш" hidden="1">{"'РП (2)'!$A$5:$S$150"}</definedName>
    <definedName name="шшрш" hidden="1">{"'РП (2)'!$A$5:$S$150"}</definedName>
    <definedName name="шшшшш" hidden="1">{"'РП (2)'!$A$5:$S$150"}</definedName>
    <definedName name="щр" hidden="1">{"'РП (2)'!$A$5:$S$150"}</definedName>
    <definedName name="щш" hidden="1">{"'РП (2)'!$A$5:$S$150"}</definedName>
    <definedName name="щшоджл" hidden="1">{"'РП (2)'!$A$5:$S$150"}</definedName>
    <definedName name="щщ" hidden="1">{"'РП (2)'!$A$5:$S$150"}</definedName>
    <definedName name="щщощщ" hidden="1">{"'РП (2)'!$A$5:$S$150"}</definedName>
    <definedName name="ъ" hidden="1">{"'РП (2)'!$A$5:$S$150"}</definedName>
    <definedName name="ъ\" hidden="1">{"'РП (2)'!$A$5:$S$150"}</definedName>
    <definedName name="ъжъждоп" hidden="1">{"'РП (2)'!$A$5:$S$150"}</definedName>
    <definedName name="ъхз" hidden="1">{"'РП (2)'!$A$5:$S$150"}</definedName>
    <definedName name="ъъъъъ" hidden="1">{"'РП (2)'!$A$5:$S$150"}</definedName>
    <definedName name="ы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Фин.операции";#N/A,#N/A,TRUE,"Прочие ";#N/A,#N/A,TRUE,"Титул";#N/A,#N/A,TRUE,"Источники 2";#N/A,#N/A,TRUE,"Зарплата начисл "}</definedName>
    <definedName name="ыаа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ыапр" hidden="1">{#N/A,#N/A,TRUE,"Лист1";#N/A,#N/A,TRUE,"Лист2";#N/A,#N/A,TRUE,"Лист3"}</definedName>
    <definedName name="ывак" hidden="1">{"'РП (2)'!$A$5:$S$150"}</definedName>
    <definedName name="ывап" hidden="1">{"'РП (2)'!$A$5:$S$150"}</definedName>
    <definedName name="ыпм" hidden="1">{"'РП (2)'!$A$5:$S$150"}</definedName>
    <definedName name="ыпыим" hidden="1">{#N/A,#N/A,TRUE,"Лист1";#N/A,#N/A,TRUE,"Лист2";#N/A,#N/A,TRUE,"Лист3"}</definedName>
    <definedName name="ыпыпми" hidden="1">{#N/A,#N/A,TRUE,"Лист1";#N/A,#N/A,TRUE,"Лист2";#N/A,#N/A,TRUE,"Лист3"}</definedName>
    <definedName name="ысчпи" hidden="1">{#N/A,#N/A,TRUE,"Лист1";#N/A,#N/A,TRUE,"Лист2";#N/A,#N/A,TRUE,"Лист3"}</definedName>
    <definedName name="ыуаы" hidden="1">{#N/A,#N/A,TRUE,"Лист1";#N/A,#N/A,TRUE,"Лист2";#N/A,#N/A,TRUE,"Лист3"}</definedName>
    <definedName name="ыы" hidden="1">{"'РП (2)'!$A$5:$S$150"}</definedName>
    <definedName name="ыыы" hidden="1">{"'РП (2)'!$A$5:$S$150"}</definedName>
    <definedName name="ьь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э" hidden="1">{"'РП (2)'!$A$5:$S$150"}</definedName>
    <definedName name="эж" hidden="1">{"'РП (2)'!$A$5:$S$150"}</definedName>
    <definedName name="эжд" hidden="1">{"'РП (2)'!$A$5:$S$150"}</definedName>
    <definedName name="эзп" hidden="1">{"'РП (2)'!$A$5:$S$150"}</definedName>
    <definedName name="эээ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ээээээ" hidden="1">{"'РП (2)'!$A$5:$S$150"}</definedName>
    <definedName name="ю" hidden="1">{"'РП (2)'!$A$5:$S$150"}</definedName>
    <definedName name="юбилей" hidden="1">{"'РП (2)'!$A$5:$S$150"}</definedName>
    <definedName name="юля" hidden="1">#REF!,#REF!,#REF!,#REF!,#REF!</definedName>
    <definedName name="юю" hidden="1">{"'РП (2)'!$A$5:$S$150"}</definedName>
    <definedName name="юююююю" hidden="1">{"'РП (2)'!$A$5:$S$150"}</definedName>
    <definedName name="я" hidden="1">{"'РП (2)'!$A$5:$S$150"}</definedName>
    <definedName name="яна" hidden="1">#REF!,#REF!,#REF!,#REF!,#REF!</definedName>
    <definedName name="янв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Январь" hidden="1">{"'РП (2)'!$A$5:$S$150"}</definedName>
    <definedName name="ячки" hidden="1">{"'РП (2)'!$A$5:$S$150"}</definedName>
    <definedName name="яя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яяя" hidden="1">{"'РП (2)'!$A$5:$S$150"}</definedName>
  </definedNames>
  <calcPr calcId="191029"/>
</workbook>
</file>

<file path=xl/calcChain.xml><?xml version="1.0" encoding="utf-8"?>
<calcChain xmlns="http://schemas.openxmlformats.org/spreadsheetml/2006/main">
  <c r="K18" i="15" l="1"/>
  <c r="J13" i="15"/>
  <c r="J14" i="15"/>
  <c r="J15" i="15"/>
  <c r="J16" i="15"/>
  <c r="J17" i="15"/>
  <c r="J18" i="15"/>
  <c r="J19" i="15"/>
  <c r="J20" i="15"/>
  <c r="J21" i="15"/>
  <c r="J22" i="15"/>
  <c r="J12" i="15"/>
  <c r="J7" i="15"/>
  <c r="J8" i="15"/>
  <c r="J9" i="15"/>
  <c r="J10" i="15"/>
  <c r="J11" i="15"/>
  <c r="J6" i="15"/>
  <c r="K6" i="15"/>
  <c r="L9" i="15"/>
  <c r="M8" i="15"/>
  <c r="L8" i="15"/>
  <c r="D5" i="15"/>
  <c r="E5" i="15"/>
  <c r="F5" i="15"/>
  <c r="G5" i="15"/>
  <c r="H5" i="15"/>
  <c r="I5" i="15"/>
  <c r="C5" i="15"/>
  <c r="T299" i="13" l="1"/>
  <c r="T439" i="13" l="1"/>
  <c r="T438" i="13"/>
  <c r="T463" i="13"/>
  <c r="T458" i="13"/>
  <c r="T108" i="13"/>
  <c r="T104" i="13"/>
  <c r="T103" i="13"/>
  <c r="T101" i="13"/>
  <c r="T99" i="13"/>
  <c r="T98" i="13"/>
  <c r="T311" i="13" l="1"/>
  <c r="T107" i="13" l="1"/>
  <c r="T112" i="13" l="1"/>
  <c r="E108" i="13"/>
  <c r="G108" i="13"/>
  <c r="E67" i="13" l="1"/>
  <c r="G67" i="13"/>
  <c r="I67" i="13" l="1"/>
  <c r="U357" i="13" l="1"/>
  <c r="D357" i="13"/>
  <c r="D166" i="13"/>
  <c r="D456" i="13" l="1"/>
  <c r="T457" i="13"/>
  <c r="T374" i="13" l="1"/>
  <c r="T356" i="13"/>
  <c r="T352" i="13"/>
  <c r="T455" i="13" l="1"/>
  <c r="T453" i="13"/>
  <c r="T451" i="13"/>
  <c r="T450" i="13"/>
  <c r="T449" i="13"/>
  <c r="T448" i="13"/>
  <c r="T447" i="13"/>
  <c r="T446" i="13"/>
  <c r="T445" i="13"/>
  <c r="T444" i="13"/>
  <c r="T443" i="13"/>
  <c r="T442" i="13"/>
  <c r="T441" i="13"/>
  <c r="T440" i="13"/>
  <c r="T437" i="13"/>
  <c r="T436" i="13"/>
  <c r="T433" i="13"/>
  <c r="T432" i="13"/>
  <c r="T431" i="13"/>
  <c r="T430" i="13"/>
  <c r="T429" i="13"/>
  <c r="T428" i="13"/>
  <c r="T427" i="13"/>
  <c r="T426" i="13"/>
  <c r="T425" i="13"/>
  <c r="T424" i="13"/>
  <c r="T423" i="13"/>
  <c r="T422" i="13"/>
  <c r="T421" i="13"/>
  <c r="T420" i="13"/>
  <c r="T419" i="13"/>
  <c r="T418" i="13"/>
  <c r="T417" i="13"/>
  <c r="T416" i="13"/>
  <c r="T415" i="13"/>
  <c r="T414" i="13"/>
  <c r="T412" i="13"/>
  <c r="T411" i="13"/>
  <c r="T410" i="13"/>
  <c r="T409" i="13"/>
  <c r="T408" i="13"/>
  <c r="T404" i="13"/>
  <c r="T403" i="13"/>
  <c r="T402" i="13"/>
  <c r="T401" i="13"/>
  <c r="T400" i="13"/>
  <c r="T399" i="13"/>
  <c r="T398" i="13"/>
  <c r="T397" i="13"/>
  <c r="T396" i="13"/>
  <c r="T395" i="13"/>
  <c r="T393" i="13"/>
  <c r="T392" i="13"/>
  <c r="T390" i="13"/>
  <c r="T388" i="13"/>
  <c r="T387" i="13"/>
  <c r="T386" i="13"/>
  <c r="T385" i="13"/>
  <c r="T384" i="13"/>
  <c r="T324" i="13"/>
  <c r="T323" i="13"/>
  <c r="T322" i="13"/>
  <c r="T321" i="13"/>
  <c r="T320" i="13"/>
  <c r="T319" i="13"/>
  <c r="T317" i="13"/>
  <c r="T316" i="13"/>
  <c r="T315" i="13"/>
  <c r="T314" i="13"/>
  <c r="T313" i="13"/>
  <c r="T286" i="13"/>
  <c r="T285" i="13"/>
  <c r="T284" i="13"/>
  <c r="T283" i="13"/>
  <c r="T282" i="13"/>
  <c r="T281" i="13"/>
  <c r="T280" i="13"/>
  <c r="T279" i="13"/>
  <c r="T278" i="13"/>
  <c r="T277" i="13"/>
  <c r="T276" i="13"/>
  <c r="T274" i="13"/>
  <c r="T273" i="13"/>
  <c r="T272" i="13"/>
  <c r="T270" i="13"/>
  <c r="T269" i="13"/>
  <c r="T268" i="13"/>
  <c r="T267" i="13"/>
  <c r="T266" i="13"/>
  <c r="T265" i="13"/>
  <c r="T264" i="13"/>
  <c r="T263" i="13"/>
  <c r="T262" i="13"/>
  <c r="T261" i="13"/>
  <c r="T257" i="13"/>
  <c r="T255" i="13"/>
  <c r="T247" i="13"/>
  <c r="T246" i="13"/>
  <c r="T245" i="13"/>
  <c r="T244" i="13"/>
  <c r="T243" i="13"/>
  <c r="T242" i="13"/>
  <c r="T241" i="13"/>
  <c r="T240" i="13"/>
  <c r="T239" i="13"/>
  <c r="T238" i="13"/>
  <c r="T237" i="13"/>
  <c r="T236" i="13"/>
  <c r="T235" i="13"/>
  <c r="T234" i="13"/>
  <c r="T233" i="13"/>
  <c r="T232" i="13"/>
  <c r="T231" i="13"/>
  <c r="T230" i="13"/>
  <c r="T253" i="13" s="1"/>
  <c r="T229" i="13"/>
  <c r="T228" i="13"/>
  <c r="T252" i="13" s="1"/>
  <c r="T227" i="13"/>
  <c r="T225" i="13"/>
  <c r="T224" i="13"/>
  <c r="T223" i="13"/>
  <c r="T222" i="13"/>
  <c r="T221" i="13"/>
  <c r="T220" i="13"/>
  <c r="T219" i="13"/>
  <c r="T218" i="13"/>
  <c r="T217" i="13"/>
  <c r="T216" i="13"/>
  <c r="T215" i="13"/>
  <c r="T214" i="13"/>
  <c r="T213" i="13"/>
  <c r="T212" i="13"/>
  <c r="T211" i="13"/>
  <c r="T210" i="13"/>
  <c r="T209" i="13"/>
  <c r="T249" i="13" s="1"/>
  <c r="T207" i="13"/>
  <c r="T199" i="13"/>
  <c r="T196" i="13"/>
  <c r="T194" i="13"/>
  <c r="T189" i="13"/>
  <c r="T188" i="13"/>
  <c r="T187" i="13"/>
  <c r="T186" i="13"/>
  <c r="T185" i="13"/>
  <c r="T184" i="13"/>
  <c r="T183" i="13"/>
  <c r="T182" i="13"/>
  <c r="T180" i="13"/>
  <c r="T178" i="13"/>
  <c r="T177" i="13"/>
  <c r="T176" i="13"/>
  <c r="T175" i="13"/>
  <c r="T174" i="13"/>
  <c r="T164" i="13"/>
  <c r="T163" i="13"/>
  <c r="T162" i="13"/>
  <c r="T158" i="13"/>
  <c r="T157" i="13"/>
  <c r="T156" i="13"/>
  <c r="T155" i="13"/>
  <c r="T154" i="13"/>
  <c r="T152" i="13"/>
  <c r="T150" i="13"/>
  <c r="T149" i="13"/>
  <c r="T148" i="13"/>
  <c r="T147" i="13"/>
  <c r="T146" i="13"/>
  <c r="T143" i="13"/>
  <c r="T142" i="13"/>
  <c r="T141" i="13"/>
  <c r="T140" i="13"/>
  <c r="T139" i="13"/>
  <c r="T138" i="13"/>
  <c r="T137" i="13"/>
  <c r="T136" i="13"/>
  <c r="T135" i="13"/>
  <c r="T134" i="13"/>
  <c r="T133" i="13"/>
  <c r="T132" i="13"/>
  <c r="T131" i="13"/>
  <c r="T128" i="13"/>
  <c r="T127" i="13"/>
  <c r="T126" i="13"/>
  <c r="T125" i="13"/>
  <c r="T124" i="13"/>
  <c r="T122" i="13"/>
  <c r="T120" i="13"/>
  <c r="T119" i="13"/>
  <c r="T118" i="13"/>
  <c r="T117" i="13"/>
  <c r="T116" i="13"/>
  <c r="T100" i="13"/>
  <c r="T94" i="13"/>
  <c r="T93" i="13"/>
  <c r="T92" i="13"/>
  <c r="T91" i="13"/>
  <c r="T90" i="13"/>
  <c r="T88" i="13"/>
  <c r="T87" i="13"/>
  <c r="T86" i="13"/>
  <c r="T85" i="13"/>
  <c r="T84" i="13"/>
  <c r="T83" i="13"/>
  <c r="T82" i="13"/>
  <c r="T80" i="13"/>
  <c r="T79" i="13"/>
  <c r="T72" i="13"/>
  <c r="T71" i="13"/>
  <c r="T61" i="13"/>
  <c r="T60" i="13"/>
  <c r="T59" i="13"/>
  <c r="T58" i="13"/>
  <c r="T56" i="13"/>
  <c r="T54" i="13"/>
  <c r="T53" i="13"/>
  <c r="T52" i="13"/>
  <c r="T51" i="13"/>
  <c r="T50" i="13"/>
  <c r="T49" i="13"/>
  <c r="T46" i="13"/>
  <c r="T45" i="13"/>
  <c r="T44" i="13"/>
  <c r="T43" i="13"/>
  <c r="T42" i="13"/>
  <c r="T40" i="13"/>
  <c r="T39" i="13"/>
  <c r="T38" i="13"/>
  <c r="T37" i="13"/>
  <c r="T36" i="13"/>
  <c r="T35" i="13"/>
  <c r="T34" i="13"/>
  <c r="T31" i="13"/>
  <c r="T30" i="13"/>
  <c r="T29" i="13"/>
  <c r="T28" i="13"/>
  <c r="T27" i="13"/>
  <c r="T25" i="13"/>
  <c r="T24" i="13"/>
  <c r="T23" i="13"/>
  <c r="T22" i="13"/>
  <c r="T21" i="13"/>
  <c r="T20" i="13"/>
  <c r="T19" i="13"/>
  <c r="E456" i="13"/>
  <c r="E357" i="13"/>
  <c r="T250" i="13" l="1"/>
  <c r="T254" i="13"/>
  <c r="T357" i="13"/>
  <c r="T288" i="13"/>
  <c r="I166" i="13"/>
  <c r="T295" i="13"/>
  <c r="T301" i="13"/>
  <c r="T307" i="13"/>
  <c r="T300" i="13"/>
  <c r="T251" i="13"/>
  <c r="T296" i="13"/>
  <c r="T291" i="13"/>
  <c r="T303" i="13"/>
  <c r="T309" i="13"/>
  <c r="T168" i="13"/>
  <c r="T170" i="13"/>
  <c r="T292" i="13"/>
  <c r="T304" i="13"/>
  <c r="T310" i="13"/>
  <c r="I456" i="13"/>
  <c r="T456" i="13" s="1"/>
  <c r="T454" i="13"/>
  <c r="T167" i="13"/>
  <c r="T169" i="13"/>
  <c r="T305" i="13"/>
  <c r="I357" i="13"/>
  <c r="E166" i="13"/>
  <c r="T198" i="13" l="1"/>
  <c r="T302" i="13"/>
  <c r="T47" i="13"/>
  <c r="T298" i="13"/>
  <c r="T293" i="13"/>
  <c r="T306" i="13"/>
  <c r="T294" i="13"/>
  <c r="T308" i="13"/>
  <c r="T106" i="13" l="1"/>
  <c r="T97" i="13"/>
  <c r="T290" i="13"/>
  <c r="T33" i="13"/>
  <c r="T26" i="13"/>
  <c r="T102" i="13" l="1"/>
  <c r="T297" i="13"/>
  <c r="T95" i="13"/>
  <c r="T32" i="13"/>
  <c r="T41" i="13"/>
  <c r="T271" i="13"/>
  <c r="T179" i="13"/>
  <c r="T318" i="13" s="1"/>
  <c r="T312" i="13" s="1"/>
  <c r="T89" i="13"/>
  <c r="T275" i="13"/>
  <c r="T181" i="13"/>
  <c r="G456" i="13"/>
  <c r="T197" i="13" l="1"/>
  <c r="T287" i="13"/>
  <c r="T96" i="13"/>
  <c r="T105" i="13"/>
  <c r="T190" i="13"/>
  <c r="T18" i="13"/>
  <c r="T151" i="13"/>
  <c r="T121" i="13"/>
  <c r="G357" i="13"/>
  <c r="G166" i="13"/>
  <c r="T123" i="13"/>
  <c r="T81" i="13"/>
  <c r="T260" i="13"/>
  <c r="T289" i="13" l="1"/>
  <c r="T204" i="13"/>
  <c r="T173" i="13"/>
  <c r="T206" i="13"/>
  <c r="T129" i="13"/>
  <c r="T153" i="13"/>
  <c r="T208" i="13" l="1"/>
  <c r="T70" i="13"/>
  <c r="T201" i="13"/>
  <c r="T192" i="13"/>
  <c r="T115" i="13"/>
  <c r="T193" i="13"/>
  <c r="T195" i="13"/>
  <c r="T200" i="13" l="1"/>
  <c r="T144" i="13"/>
  <c r="T435" i="13"/>
  <c r="T434" i="13"/>
  <c r="T413" i="13"/>
  <c r="T405" i="13"/>
  <c r="T394" i="13"/>
  <c r="T389" i="13"/>
  <c r="T130" i="13" l="1"/>
  <c r="T159" i="13"/>
  <c r="T391" i="13"/>
  <c r="T348" i="13"/>
  <c r="T349" i="13"/>
  <c r="T350" i="13"/>
  <c r="T351" i="13"/>
  <c r="T353" i="13"/>
  <c r="T354" i="13"/>
  <c r="T355" i="13"/>
  <c r="T347" i="13"/>
  <c r="T203" i="13" l="1"/>
  <c r="T145" i="13"/>
  <c r="T407" i="13"/>
  <c r="T160" i="13" l="1"/>
  <c r="T161" i="13"/>
  <c r="T383" i="13"/>
  <c r="T406" i="13" l="1"/>
  <c r="T382" i="13"/>
  <c r="T381" i="13" l="1"/>
  <c r="T380" i="13" l="1"/>
  <c r="T67" i="13" l="1"/>
  <c r="T76" i="13"/>
  <c r="T78" i="13"/>
  <c r="T69" i="13"/>
  <c r="T65" i="13"/>
  <c r="T74" i="13" l="1"/>
  <c r="T48" i="13"/>
  <c r="T62" i="13"/>
  <c r="T75" i="13"/>
  <c r="T55" i="13"/>
  <c r="T63" i="13"/>
  <c r="T73" i="13"/>
  <c r="T205" i="13" l="1"/>
  <c r="T64" i="13"/>
  <c r="T166" i="13" s="1"/>
  <c r="T57" i="13"/>
  <c r="T171" i="13" l="1"/>
  <c r="T202" i="13"/>
  <c r="T191" i="13"/>
  <c r="T248" i="13" s="1"/>
  <c r="T256" i="13" l="1"/>
  <c r="T258" i="13" s="1"/>
</calcChain>
</file>

<file path=xl/sharedStrings.xml><?xml version="1.0" encoding="utf-8"?>
<sst xmlns="http://schemas.openxmlformats.org/spreadsheetml/2006/main" count="2384" uniqueCount="791">
  <si>
    <t>№ п/п</t>
  </si>
  <si>
    <t>Показатель</t>
  </si>
  <si>
    <t>Остаток денежных средств на начало периода</t>
  </si>
  <si>
    <t>Остаток денежных средств на конец периода</t>
  </si>
  <si>
    <t>Управленческие расходы</t>
  </si>
  <si>
    <t>Направления использования чистой прибыли</t>
  </si>
  <si>
    <t>Резервный фонд</t>
  </si>
  <si>
    <t>Выплата дивидендов</t>
  </si>
  <si>
    <t>I</t>
  </si>
  <si>
    <t>1.1</t>
  </si>
  <si>
    <t>1.2</t>
  </si>
  <si>
    <t>II</t>
  </si>
  <si>
    <t>1.3</t>
  </si>
  <si>
    <t>2.1</t>
  </si>
  <si>
    <t>2.2</t>
  </si>
  <si>
    <t>6.1</t>
  </si>
  <si>
    <t>III</t>
  </si>
  <si>
    <t>IV</t>
  </si>
  <si>
    <t>V</t>
  </si>
  <si>
    <t>VI</t>
  </si>
  <si>
    <t>2.3</t>
  </si>
  <si>
    <t>VII</t>
  </si>
  <si>
    <t>VIII</t>
  </si>
  <si>
    <t>%</t>
  </si>
  <si>
    <t>Объем покупной продукции на технологические цели</t>
  </si>
  <si>
    <t>Объем продукции отпущенной (проданной) потребителям</t>
  </si>
  <si>
    <t>МВт</t>
  </si>
  <si>
    <t>1.4</t>
  </si>
  <si>
    <t>2.4</t>
  </si>
  <si>
    <t>2.5</t>
  </si>
  <si>
    <t>2.6</t>
  </si>
  <si>
    <t>2.7</t>
  </si>
  <si>
    <t>2.8</t>
  </si>
  <si>
    <t>2.9</t>
  </si>
  <si>
    <t>Поступления от реализации имущества и имущественных прав</t>
  </si>
  <si>
    <t>3.1</t>
  </si>
  <si>
    <t>3.2</t>
  </si>
  <si>
    <t>7.1</t>
  </si>
  <si>
    <t>7.2</t>
  </si>
  <si>
    <t>Сальдо денежных средств по прочей деятельности</t>
  </si>
  <si>
    <t>8.1</t>
  </si>
  <si>
    <t>8.2</t>
  </si>
  <si>
    <t>4.1</t>
  </si>
  <si>
    <t>4.1.1</t>
  </si>
  <si>
    <t>4.1.2</t>
  </si>
  <si>
    <t>4.2</t>
  </si>
  <si>
    <t>Приобретение нематериальных активов</t>
  </si>
  <si>
    <t>Процентные поступления</t>
  </si>
  <si>
    <t>5.1</t>
  </si>
  <si>
    <t>5.2</t>
  </si>
  <si>
    <t>на рефинансирование кредитов и займов</t>
  </si>
  <si>
    <t>из нее просроченная</t>
  </si>
  <si>
    <t>8.3</t>
  </si>
  <si>
    <t>прочие налоги и сборы</t>
  </si>
  <si>
    <t>Расходы на ремонт</t>
  </si>
  <si>
    <t>Коммерческие расходы</t>
  </si>
  <si>
    <t>Сальдо денежных средств от транзитных операций</t>
  </si>
  <si>
    <t xml:space="preserve">Поступления по заключенным инвестиционным соглашениям, в том числе </t>
  </si>
  <si>
    <t>4.1.3</t>
  </si>
  <si>
    <t>4.1.4</t>
  </si>
  <si>
    <t>1.4.1</t>
  </si>
  <si>
    <t>1.5</t>
  </si>
  <si>
    <t>1.6</t>
  </si>
  <si>
    <t>2.4.1</t>
  </si>
  <si>
    <t>2.5.1</t>
  </si>
  <si>
    <t>Факт</t>
  </si>
  <si>
    <t>Прибыль, направляемая на инвестиции, в том числе:</t>
  </si>
  <si>
    <t>1.1.1</t>
  </si>
  <si>
    <t>1.1.2</t>
  </si>
  <si>
    <t>1.1.3</t>
  </si>
  <si>
    <t>от технологического присоединения, в том числе</t>
  </si>
  <si>
    <t>1.2.1</t>
  </si>
  <si>
    <t>1.2.2</t>
  </si>
  <si>
    <t>1.2.3</t>
  </si>
  <si>
    <t>Привлеченные средства всего, в том числе:</t>
  </si>
  <si>
    <t>Кредиты</t>
  </si>
  <si>
    <t>Облигационные займы</t>
  </si>
  <si>
    <t>Займы организаций</t>
  </si>
  <si>
    <t>Бюджетное финансирование</t>
  </si>
  <si>
    <t>Использование лизинга</t>
  </si>
  <si>
    <t>Прочие привлеченные средства</t>
  </si>
  <si>
    <t>-</t>
  </si>
  <si>
    <t>Прочие собственные средства всего, в том числе:</t>
  </si>
  <si>
    <t>прочая прибыль</t>
  </si>
  <si>
    <t>Итого за период реализации инвестиционной программы</t>
  </si>
  <si>
    <t>на технологические цели, включая энергию на компенсацию потерь при ее передаче</t>
  </si>
  <si>
    <t>прочие услуги производственного характера</t>
  </si>
  <si>
    <t>работы и услуги непроизводственного характера</t>
  </si>
  <si>
    <t>арендная плата, лизинговые платежи</t>
  </si>
  <si>
    <t>иные прочие расходы</t>
  </si>
  <si>
    <t>4.1.3.1</t>
  </si>
  <si>
    <t>4.2.1</t>
  </si>
  <si>
    <t>4.2.2</t>
  </si>
  <si>
    <t>4.2.3</t>
  </si>
  <si>
    <t>4.2.3.1</t>
  </si>
  <si>
    <t>4.2.4</t>
  </si>
  <si>
    <t>IX</t>
  </si>
  <si>
    <t>9.1</t>
  </si>
  <si>
    <t>9.2</t>
  </si>
  <si>
    <t>X</t>
  </si>
  <si>
    <t>10.1</t>
  </si>
  <si>
    <t>10.2</t>
  </si>
  <si>
    <t>XI</t>
  </si>
  <si>
    <t>11.1</t>
  </si>
  <si>
    <t>11.2</t>
  </si>
  <si>
    <t>11.2.1</t>
  </si>
  <si>
    <t>11.2.2</t>
  </si>
  <si>
    <t>11.3</t>
  </si>
  <si>
    <t>XII</t>
  </si>
  <si>
    <t>12.1</t>
  </si>
  <si>
    <t>12.2</t>
  </si>
  <si>
    <t>12.3</t>
  </si>
  <si>
    <t>прочие выплаты, связанные с инвестициями в основной капитал</t>
  </si>
  <si>
    <t>XIII</t>
  </si>
  <si>
    <t>13.1</t>
  </si>
  <si>
    <t>13.2</t>
  </si>
  <si>
    <t>13.3</t>
  </si>
  <si>
    <t>XIV</t>
  </si>
  <si>
    <t>14.1</t>
  </si>
  <si>
    <t>14.2</t>
  </si>
  <si>
    <t>14.3</t>
  </si>
  <si>
    <t>14.4</t>
  </si>
  <si>
    <t>XV</t>
  </si>
  <si>
    <t>15.1</t>
  </si>
  <si>
    <t>15.2</t>
  </si>
  <si>
    <t>XVI</t>
  </si>
  <si>
    <t>XVII</t>
  </si>
  <si>
    <t>XVIII</t>
  </si>
  <si>
    <t>XIX</t>
  </si>
  <si>
    <t>XX</t>
  </si>
  <si>
    <t>XXI</t>
  </si>
  <si>
    <t>XXII</t>
  </si>
  <si>
    <t>поставщикам топлива на технологические цели</t>
  </si>
  <si>
    <t>XXIII</t>
  </si>
  <si>
    <t>23.1</t>
  </si>
  <si>
    <t>23.2</t>
  </si>
  <si>
    <t>23.3</t>
  </si>
  <si>
    <t>XXIV</t>
  </si>
  <si>
    <t>24.1</t>
  </si>
  <si>
    <t>24.2</t>
  </si>
  <si>
    <t>24.3</t>
  </si>
  <si>
    <t>24.4</t>
  </si>
  <si>
    <t>Объем продукции отпущенной с шин (коллекторов)</t>
  </si>
  <si>
    <t>24.5</t>
  </si>
  <si>
    <t>тепловой энергии</t>
  </si>
  <si>
    <t>электрической энергии</t>
  </si>
  <si>
    <t>электрической мощности</t>
  </si>
  <si>
    <t>XXV</t>
  </si>
  <si>
    <t>В отношении сбытовой деятельности</t>
  </si>
  <si>
    <t>25.1</t>
  </si>
  <si>
    <t>XXVI</t>
  </si>
  <si>
    <t>В отношении деятельности по оперативно-диспетчерскому управлению</t>
  </si>
  <si>
    <t>26.1</t>
  </si>
  <si>
    <t>26.2</t>
  </si>
  <si>
    <t>XXVII</t>
  </si>
  <si>
    <t>x</t>
  </si>
  <si>
    <t>1.1.1.1</t>
  </si>
  <si>
    <t>1.1.1.2</t>
  </si>
  <si>
    <t>1.1.1.3</t>
  </si>
  <si>
    <t>1.1.1.4</t>
  </si>
  <si>
    <t>1.1.1.5</t>
  </si>
  <si>
    <t>1.1.1.6</t>
  </si>
  <si>
    <t>1.2.1.1</t>
  </si>
  <si>
    <t>1.2.1.2</t>
  </si>
  <si>
    <t>1.2.1.3</t>
  </si>
  <si>
    <t>1.2.1.4</t>
  </si>
  <si>
    <t>1.2.1.5</t>
  </si>
  <si>
    <t>1.2.1.6</t>
  </si>
  <si>
    <t>Ед. изм.</t>
  </si>
  <si>
    <t>Предложение по корректировке  утвержденного плана</t>
  </si>
  <si>
    <t>покупная тепловая энергия (мощность)</t>
  </si>
  <si>
    <t>14.2.1</t>
  </si>
  <si>
    <t>14.2.2</t>
  </si>
  <si>
    <t>В отношении деятельности по производству электрической, тепловой энергии (мощности)</t>
  </si>
  <si>
    <t>Установленная электрическая мощность</t>
  </si>
  <si>
    <t>Установленная тепловая мощность</t>
  </si>
  <si>
    <t>Гкал/час</t>
  </si>
  <si>
    <t>Располагаемая электрическая мощность</t>
  </si>
  <si>
    <t>Объем выработанной электрической энергии</t>
  </si>
  <si>
    <t>Присоединенная тепловая мощность</t>
  </si>
  <si>
    <t>В отношении деятельности по передаче электрической энергии</t>
  </si>
  <si>
    <t>1.1.1.7</t>
  </si>
  <si>
    <t>1.2.1.7</t>
  </si>
  <si>
    <t>1.4.2</t>
  </si>
  <si>
    <t>остаток собственных средств на начало года</t>
  </si>
  <si>
    <t>средства федерального бюджета</t>
  </si>
  <si>
    <t>1.2.3.1</t>
  </si>
  <si>
    <t>1.2.3.2</t>
  </si>
  <si>
    <t>1.2.3.3</t>
  </si>
  <si>
    <t>1.2.3.4</t>
  </si>
  <si>
    <t>1.2.3.5</t>
  </si>
  <si>
    <t>1.2.3.6</t>
  </si>
  <si>
    <t>1.2.3.7</t>
  </si>
  <si>
    <t>Полезный отпуск электрической энергии потребителям</t>
  </si>
  <si>
    <t>Отпуск тепловой энергии потребителям</t>
  </si>
  <si>
    <t xml:space="preserve"> в части управления технологическими режимами </t>
  </si>
  <si>
    <t>в части обеспечения надежности</t>
  </si>
  <si>
    <t>средняя мощность поставки электрической энергии по группам точек поставки импорта на оптовом рынке</t>
  </si>
  <si>
    <t>суммарный объем потребления (покупки) электрической энергии по всем группам точек поставки, зарегистрированным на оптовом рынке</t>
  </si>
  <si>
    <t>суммарный объем поставки электрической энергии на экспорт из России</t>
  </si>
  <si>
    <t>26.3</t>
  </si>
  <si>
    <t>9.3</t>
  </si>
  <si>
    <t>9.4</t>
  </si>
  <si>
    <t>на оптовом рынке электрической энергии и мощности</t>
  </si>
  <si>
    <t>Оплата труда</t>
  </si>
  <si>
    <t>Поступления от займов организаций</t>
  </si>
  <si>
    <t>Поступления за счет средств инвесторов</t>
  </si>
  <si>
    <t>14.2.3</t>
  </si>
  <si>
    <t xml:space="preserve">в части управления технологическими режимами </t>
  </si>
  <si>
    <t>для последующей перепродажи</t>
  </si>
  <si>
    <t>покупная электрическая энергия (мощность) всего, в том числе:</t>
  </si>
  <si>
    <t>по сомнительным долгам</t>
  </si>
  <si>
    <t xml:space="preserve"> по сомнительным долгам</t>
  </si>
  <si>
    <t>10.3</t>
  </si>
  <si>
    <t>11.4</t>
  </si>
  <si>
    <t>11.5</t>
  </si>
  <si>
    <t>11.6</t>
  </si>
  <si>
    <t>11.7</t>
  </si>
  <si>
    <t>12.2.1</t>
  </si>
  <si>
    <t>12.2.1.1</t>
  </si>
  <si>
    <t>12.2.1.2</t>
  </si>
  <si>
    <t>13.1.1</t>
  </si>
  <si>
    <t>13.1.2</t>
  </si>
  <si>
    <t>13.1.3</t>
  </si>
  <si>
    <t>13.1.4</t>
  </si>
  <si>
    <t>14.4.1</t>
  </si>
  <si>
    <t>14.4.2</t>
  </si>
  <si>
    <t>14.5</t>
  </si>
  <si>
    <t>14.6</t>
  </si>
  <si>
    <t>14.7</t>
  </si>
  <si>
    <t>облигационные займы</t>
  </si>
  <si>
    <t>17.1</t>
  </si>
  <si>
    <t>17.2</t>
  </si>
  <si>
    <t>23.1.1</t>
  </si>
  <si>
    <t>23.1.1.а</t>
  </si>
  <si>
    <t>23.1.2</t>
  </si>
  <si>
    <t>23.1.2.а</t>
  </si>
  <si>
    <t>23.2.1</t>
  </si>
  <si>
    <t>23.2.1.а</t>
  </si>
  <si>
    <t>23.2.2</t>
  </si>
  <si>
    <t>23.2.3</t>
  </si>
  <si>
    <t>23.2.2.1</t>
  </si>
  <si>
    <t>23.2.2.1.а</t>
  </si>
  <si>
    <t>23.2.2.2</t>
  </si>
  <si>
    <t>23.2.2.2.а</t>
  </si>
  <si>
    <t>23.2.3.а</t>
  </si>
  <si>
    <t>23.2.4</t>
  </si>
  <si>
    <t>23.2.5</t>
  </si>
  <si>
    <t>23.2.6</t>
  </si>
  <si>
    <t>23.2.7</t>
  </si>
  <si>
    <t>23.2.8</t>
  </si>
  <si>
    <t>23.2.4.а</t>
  </si>
  <si>
    <t>23.2.5.а</t>
  </si>
  <si>
    <t>23.2.6.а</t>
  </si>
  <si>
    <t>23.2.7.а</t>
  </si>
  <si>
    <t>23.2.8.а</t>
  </si>
  <si>
    <t>23.3.1</t>
  </si>
  <si>
    <t>23.3.2</t>
  </si>
  <si>
    <t>23.3.3</t>
  </si>
  <si>
    <t>23.3.4</t>
  </si>
  <si>
    <t>23.3.5</t>
  </si>
  <si>
    <t>23.3.6</t>
  </si>
  <si>
    <t>23.3.7</t>
  </si>
  <si>
    <t>на розничных рынках</t>
  </si>
  <si>
    <t>по оплате услуг территориальных сетевых организаций</t>
  </si>
  <si>
    <t>перед персоналом по оплате труда</t>
  </si>
  <si>
    <t>перед бюджетами и внебюджетными фондами</t>
  </si>
  <si>
    <t>по договорам технологического присоединения</t>
  </si>
  <si>
    <t>24.6</t>
  </si>
  <si>
    <t>24.6.1</t>
  </si>
  <si>
    <t>24.6.2</t>
  </si>
  <si>
    <t>24.7</t>
  </si>
  <si>
    <t>24.7.1</t>
  </si>
  <si>
    <t>24.7.2</t>
  </si>
  <si>
    <t>24.7.3</t>
  </si>
  <si>
    <t>24.8</t>
  </si>
  <si>
    <t>24.8.1</t>
  </si>
  <si>
    <t>24.8.2</t>
  </si>
  <si>
    <t>24.9</t>
  </si>
  <si>
    <t>24.9.1</t>
  </si>
  <si>
    <t>24.9.2</t>
  </si>
  <si>
    <t>24.9.3</t>
  </si>
  <si>
    <t>25.1.1</t>
  </si>
  <si>
    <t>26.4</t>
  </si>
  <si>
    <t>27.1</t>
  </si>
  <si>
    <t>27.1.1</t>
  </si>
  <si>
    <t>27.1.2</t>
  </si>
  <si>
    <t>27.1.3</t>
  </si>
  <si>
    <t>27.2</t>
  </si>
  <si>
    <t>27.2.1</t>
  </si>
  <si>
    <t>27.2.2</t>
  </si>
  <si>
    <t>27.3</t>
  </si>
  <si>
    <t>27.3.1</t>
  </si>
  <si>
    <t>27.3.2</t>
  </si>
  <si>
    <t>XXVIII</t>
  </si>
  <si>
    <t>от технологического присоединения потребителей</t>
  </si>
  <si>
    <t>в том числе средства федерального бюджета, недоиспользованные в прошлых периодах</t>
  </si>
  <si>
    <t>Факт
(Предложение по корректировке  утвержденного плана)</t>
  </si>
  <si>
    <t>услуги по передаче электрической энергии по единой (национальной) общероссийской электрической сети</t>
  </si>
  <si>
    <t xml:space="preserve">по обязательствам перед поставщиками и подрядчиками по исполнению инвестиционной программы </t>
  </si>
  <si>
    <t>услуги по передаче электрической энергии по сетям территориальной сетевой организации</t>
  </si>
  <si>
    <t>Собственная необходимая валовая выручка субъекта оперативно-диспетчерского управления, всего в том числе</t>
  </si>
  <si>
    <t>Объем потребления в Единой энергетической системе России, в том числе</t>
  </si>
  <si>
    <t>Установленная мощность в Единой энергетической системе России, в том числе</t>
  </si>
  <si>
    <t>средства консолидированного бюджета субъекта Российской Федерации</t>
  </si>
  <si>
    <t>2.5.1.1</t>
  </si>
  <si>
    <t>в том числе средства консолидированного бюджета субъекта Российской Федерации, недоиспользованные в прошлых периодах</t>
  </si>
  <si>
    <t>1.7</t>
  </si>
  <si>
    <t>1.8</t>
  </si>
  <si>
    <t>1.9</t>
  </si>
  <si>
    <t>производство и поставка электрической энергии и мощности</t>
  </si>
  <si>
    <t>оказание услуг по передаче электрической энергии</t>
  </si>
  <si>
    <t>оказание услуг по технологическому присоединению</t>
  </si>
  <si>
    <t>реализация электрической энергии и мощности</t>
  </si>
  <si>
    <t>млн рублей</t>
  </si>
  <si>
    <t>3.3</t>
  </si>
  <si>
    <t>3.4</t>
  </si>
  <si>
    <t>3.5</t>
  </si>
  <si>
    <t>3.6</t>
  </si>
  <si>
    <t>3.7</t>
  </si>
  <si>
    <t>3.8</t>
  </si>
  <si>
    <t>3.9</t>
  </si>
  <si>
    <t>5.3</t>
  </si>
  <si>
    <t>5.4</t>
  </si>
  <si>
    <t>5.5</t>
  </si>
  <si>
    <t>5.6</t>
  </si>
  <si>
    <t>5.7</t>
  </si>
  <si>
    <t>5.8</t>
  </si>
  <si>
    <t>5.9</t>
  </si>
  <si>
    <t>7.3</t>
  </si>
  <si>
    <t>7.4</t>
  </si>
  <si>
    <t>7.5</t>
  </si>
  <si>
    <t>7.6</t>
  </si>
  <si>
    <t>7.7</t>
  </si>
  <si>
    <t>7.8</t>
  </si>
  <si>
    <t>7.9</t>
  </si>
  <si>
    <t>10.4</t>
  </si>
  <si>
    <t>10.5</t>
  </si>
  <si>
    <t>10.6</t>
  </si>
  <si>
    <t>10.7</t>
  </si>
  <si>
    <t>10.8</t>
  </si>
  <si>
    <t>10.9</t>
  </si>
  <si>
    <t>10.10</t>
  </si>
  <si>
    <t>23.1.3</t>
  </si>
  <si>
    <t>23.1.3.а</t>
  </si>
  <si>
    <t>23.1.4</t>
  </si>
  <si>
    <t>23.1.4.а</t>
  </si>
  <si>
    <t>23.1.5</t>
  </si>
  <si>
    <t>23.1.5.а</t>
  </si>
  <si>
    <t>23.1.6.а</t>
  </si>
  <si>
    <t>23.1.7.а</t>
  </si>
  <si>
    <t>23.1.8</t>
  </si>
  <si>
    <t>23.1.8.а</t>
  </si>
  <si>
    <t>23.1.9</t>
  </si>
  <si>
    <t>23.1.9.а</t>
  </si>
  <si>
    <t>недоиспользованная амортизация прошлых лет всего, в том числе:</t>
  </si>
  <si>
    <t>11.8</t>
  </si>
  <si>
    <t>13.1.5</t>
  </si>
  <si>
    <t>13.1.6</t>
  </si>
  <si>
    <t>2.5.2</t>
  </si>
  <si>
    <t>2.5.2.1</t>
  </si>
  <si>
    <t>прочая деятельность</t>
  </si>
  <si>
    <t>налог на имущество организации</t>
  </si>
  <si>
    <t>11.2.3</t>
  </si>
  <si>
    <t>на компенсацию потерь</t>
  </si>
  <si>
    <t>11.9</t>
  </si>
  <si>
    <t>11.8.1</t>
  </si>
  <si>
    <t>налог на прибыль</t>
  </si>
  <si>
    <t>11.10</t>
  </si>
  <si>
    <t>11.11</t>
  </si>
  <si>
    <t>11.12</t>
  </si>
  <si>
    <t>Арендная плата и лизинговые платежи</t>
  </si>
  <si>
    <t>6.2</t>
  </si>
  <si>
    <t>6.3</t>
  </si>
  <si>
    <t>6.4</t>
  </si>
  <si>
    <t>6.5</t>
  </si>
  <si>
    <t>6.6</t>
  </si>
  <si>
    <t>6.7</t>
  </si>
  <si>
    <t>6.8</t>
  </si>
  <si>
    <t>6.9</t>
  </si>
  <si>
    <t>Оказание услуг по передаче электрической энергии;</t>
  </si>
  <si>
    <t>Оказание услуг по технологическому присоединению;</t>
  </si>
  <si>
    <t>Реализация электрической энергии и мощности;</t>
  </si>
  <si>
    <t>Оказание услуг по оперативно-диспетчерскому управлению в электроэнергетике всего, в том числе:</t>
  </si>
  <si>
    <t>в части управления технологическими режимами</t>
  </si>
  <si>
    <t>Прочая деятельность;</t>
  </si>
  <si>
    <t>Расходы на оплату труда с учетом страховых взносов</t>
  </si>
  <si>
    <t>На инвестиции</t>
  </si>
  <si>
    <t>Остаток на развитие</t>
  </si>
  <si>
    <t>Страховые взносы</t>
  </si>
  <si>
    <t>11.13</t>
  </si>
  <si>
    <t>Сальдо денежных средств по прочей финансовой деятельности</t>
  </si>
  <si>
    <t>18.1</t>
  </si>
  <si>
    <t>18.2</t>
  </si>
  <si>
    <t>кредитов</t>
  </si>
  <si>
    <t>3.1.</t>
  </si>
  <si>
    <t>3.1.1</t>
  </si>
  <si>
    <t>3.1.2</t>
  </si>
  <si>
    <t>3.1.3</t>
  </si>
  <si>
    <t>3.2.1</t>
  </si>
  <si>
    <t>3.2.2</t>
  </si>
  <si>
    <t>3.2.3</t>
  </si>
  <si>
    <t>II.I</t>
  </si>
  <si>
    <t>2.1.1</t>
  </si>
  <si>
    <t>2.1.2</t>
  </si>
  <si>
    <t>2.1.2.1</t>
  </si>
  <si>
    <t>2.1.2.1.1</t>
  </si>
  <si>
    <t>2.1.2.1.2</t>
  </si>
  <si>
    <t>2.1.2.2</t>
  </si>
  <si>
    <t>2.1.3</t>
  </si>
  <si>
    <t>2.1.4</t>
  </si>
  <si>
    <t>II.II</t>
  </si>
  <si>
    <t>2.2.1</t>
  </si>
  <si>
    <t>2.2.2</t>
  </si>
  <si>
    <t>2.2.3</t>
  </si>
  <si>
    <t>2.2.4</t>
  </si>
  <si>
    <t>2.2.5</t>
  </si>
  <si>
    <t>II.III</t>
  </si>
  <si>
    <t>II.IV</t>
  </si>
  <si>
    <t>II.V</t>
  </si>
  <si>
    <t>II.VI</t>
  </si>
  <si>
    <t>2.6.1</t>
  </si>
  <si>
    <t>2.6.2</t>
  </si>
  <si>
    <t>2.6.3</t>
  </si>
  <si>
    <t>II.VII</t>
  </si>
  <si>
    <t>2.7.1</t>
  </si>
  <si>
    <t>2.7.2</t>
  </si>
  <si>
    <t>2.7.3</t>
  </si>
  <si>
    <t>Сальдо денежных средств по привлечению и погашению кредитов и займов</t>
  </si>
  <si>
    <t>Иные сведения:</t>
  </si>
  <si>
    <t>Оплата поставщикам топлива</t>
  </si>
  <si>
    <t>на розничных рынках электрической энергии</t>
  </si>
  <si>
    <t>техническое перевооружение и реконструкция</t>
  </si>
  <si>
    <t>новое строительство и расширение</t>
  </si>
  <si>
    <t>проектно-изыскательные работы для объектов нового строительства будущих лет</t>
  </si>
  <si>
    <t>приобретение объектов основных средств, земельных участков</t>
  </si>
  <si>
    <t>проведение научно-исследовательских и опытно-конструкторских разработок</t>
  </si>
  <si>
    <t>25.2</t>
  </si>
  <si>
    <t>25.3</t>
  </si>
  <si>
    <t>25.3.1</t>
  </si>
  <si>
    <t>25.4</t>
  </si>
  <si>
    <t>25.5</t>
  </si>
  <si>
    <t>установленная электрическая мощность электростанций, входящих в Единую энергетическую систему России, осуществляющих деятельность по производству электрической энергии и продаваемой на оптовом рынке</t>
  </si>
  <si>
    <t>установленная электрическая мощность электростанций, входящих в Единую энергетическую систему России, осуществляющих деятельность по производству электрической энергии и продаваемой на розничном рынке</t>
  </si>
  <si>
    <t>Среднесписочная численность работников</t>
  </si>
  <si>
    <t>амортизации, учтенной в ценах (тарифах) на услуги по передаче электрической энергии;</t>
  </si>
  <si>
    <t>производства и поставки электрической энергии и мощности</t>
  </si>
  <si>
    <t>оказания услуг по передаче электрической энергии</t>
  </si>
  <si>
    <t>реализации электрической энергии и мощности</t>
  </si>
  <si>
    <t>производство и поставка электрической энергии (мощности) на розничных рынках электрической энергии</t>
  </si>
  <si>
    <t>5.1.1</t>
  </si>
  <si>
    <t>5.1.2</t>
  </si>
  <si>
    <t>10.1.1</t>
  </si>
  <si>
    <t>10.1.2</t>
  </si>
  <si>
    <t>10.9.1</t>
  </si>
  <si>
    <t>10.9.2</t>
  </si>
  <si>
    <t>23.1.1.1</t>
  </si>
  <si>
    <t>23.1.1.1.а</t>
  </si>
  <si>
    <t>23.1.1.2</t>
  </si>
  <si>
    <t>23.1.1.2.а</t>
  </si>
  <si>
    <t>23.1.7</t>
  </si>
  <si>
    <t>Оплата сырья, материалов, запасных частей, инструментов</t>
  </si>
  <si>
    <t>Оплата прочих услуг производственного характера</t>
  </si>
  <si>
    <t>производство и поставка электрической энергии на оптовом рынке электрической энергии и мощности</t>
  </si>
  <si>
    <t>производство и поставка электрической мощности на оптовом рынке электрической энергии и мощности</t>
  </si>
  <si>
    <t>7.1.1</t>
  </si>
  <si>
    <t>7.1.2</t>
  </si>
  <si>
    <t>Оплата услуг по передаче электрической энергии по единой (национальной) общероссийской электрической сети</t>
  </si>
  <si>
    <t>по оплате услуг на передачу электрической энергии по единой (национальной) общероссийской электрической сети</t>
  </si>
  <si>
    <t>25.1.1.2</t>
  </si>
  <si>
    <t>25.1.1.1</t>
  </si>
  <si>
    <t>25.3.1.1</t>
  </si>
  <si>
    <t>25.3.1.2</t>
  </si>
  <si>
    <t>Объем покупной продукции для последующей продажи</t>
  </si>
  <si>
    <t>1.1.1.8</t>
  </si>
  <si>
    <t>средства от эмиссии акций</t>
  </si>
  <si>
    <t>цен (тарифов) на услуги по передаче электрической энергии;</t>
  </si>
  <si>
    <t>23.2.9</t>
  </si>
  <si>
    <t>прочая кредиторская задолженность</t>
  </si>
  <si>
    <t>23.3.1.1</t>
  </si>
  <si>
    <t>23.3.1.2</t>
  </si>
  <si>
    <t>1.1.1.1.1</t>
  </si>
  <si>
    <t>1.1.1.1.2</t>
  </si>
  <si>
    <t>1.2.1.1.1</t>
  </si>
  <si>
    <t>1.2.1.1.2</t>
  </si>
  <si>
    <t>1.2.3.1.1</t>
  </si>
  <si>
    <t>1.2.3.1.2.</t>
  </si>
  <si>
    <t>за счет средств федерального бюджета</t>
  </si>
  <si>
    <t>за счет средств консолидированного бюджета субъекта Российской Федерации</t>
  </si>
  <si>
    <t>9.2.1</t>
  </si>
  <si>
    <t>9.3.1</t>
  </si>
  <si>
    <t>13.4</t>
  </si>
  <si>
    <t>13.4.1</t>
  </si>
  <si>
    <t>проценты по долговым обязательствам, включаемым в стоимость инвестиционного актива</t>
  </si>
  <si>
    <t>расходы на топливо на технологические цели</t>
  </si>
  <si>
    <t>сырье, материалы, запасные части, инструменты</t>
  </si>
  <si>
    <t>прочие материальные расходы</t>
  </si>
  <si>
    <t>доходы от участия в других организациях</t>
  </si>
  <si>
    <t>проценты к получению</t>
  </si>
  <si>
    <t>прочие внереализационные доходы</t>
  </si>
  <si>
    <t>расходы, связанные с персоналом</t>
  </si>
  <si>
    <t>проценты к уплате</t>
  </si>
  <si>
    <t>прочие внереализационные расходы</t>
  </si>
  <si>
    <t>Оказание услуг по передаче электрической энергии</t>
  </si>
  <si>
    <t>Оказание услуг по технологическому присоединению</t>
  </si>
  <si>
    <t>Реализация электрической энергии и мощности</t>
  </si>
  <si>
    <t>Прочая деятельность</t>
  </si>
  <si>
    <t>возврат инвестированного капитала, направляемый на инвестиции</t>
  </si>
  <si>
    <t>доход на инвестированный капитал, направляемый на инвестиции</t>
  </si>
  <si>
    <t>заемные средства, направляемые на инвестиции</t>
  </si>
  <si>
    <t>краткосрочные кредиты и займы на начало периода</t>
  </si>
  <si>
    <t>краткосрочные кредиты и займы на конец периода</t>
  </si>
  <si>
    <t>от производства и поставки электрической энергии и мощности</t>
  </si>
  <si>
    <t>от производства и поставки электрической энергии на оптовом рынке электрической энергии и мощности</t>
  </si>
  <si>
    <t>от производства и поставки электрической мощности на оптовом рынке электрической энергии и мощности</t>
  </si>
  <si>
    <t>от производства и поставки электрической энергии (мощности) на розничных рынках электрической энергии</t>
  </si>
  <si>
    <t>от оказания услуг по передаче электрической энергии</t>
  </si>
  <si>
    <t>от реализации электрической энергии и мощности</t>
  </si>
  <si>
    <t>территориальные сетевые организации</t>
  </si>
  <si>
    <t>потребители, не являющиеся территориальными сетевыми организациями</t>
  </si>
  <si>
    <t>у.е.</t>
  </si>
  <si>
    <t>Количество условных единиц обслуживаемого электросетевого оборудования</t>
  </si>
  <si>
    <t xml:space="preserve">Необходимая валовая выручка сбытовой организации без учета покупной электрической энергии (мощности) для последующей перепродажи и оплаты услуг по передаче электрической энергии </t>
  </si>
  <si>
    <t>от технологического присоединения объектов по производству электрической и тепловой энергии</t>
  </si>
  <si>
    <t>полученная от реализации продукции и оказанных услуг по регулируемым ценам (тарифам):</t>
  </si>
  <si>
    <t>1.1.1.1.3</t>
  </si>
  <si>
    <t>1.1.1.5.1</t>
  </si>
  <si>
    <t>1.1.1.5.1.а</t>
  </si>
  <si>
    <t>1.1.1.5.2</t>
  </si>
  <si>
    <t>1.1.1.5.2.а</t>
  </si>
  <si>
    <t>1.1.1.8.1</t>
  </si>
  <si>
    <t>1.1.1.8.2</t>
  </si>
  <si>
    <t>1.1.2.1</t>
  </si>
  <si>
    <t>1.1.2.2</t>
  </si>
  <si>
    <t>1.1.2.3</t>
  </si>
  <si>
    <t>1.2.1.1.3</t>
  </si>
  <si>
    <t>1.2.1.7.1</t>
  </si>
  <si>
    <t>1.2.1.7.2</t>
  </si>
  <si>
    <t>1.2.3.7.1</t>
  </si>
  <si>
    <t>1.2.3.7.2</t>
  </si>
  <si>
    <t>1.8.1</t>
  </si>
  <si>
    <t>1.8.2</t>
  </si>
  <si>
    <t>2.8.1</t>
  </si>
  <si>
    <t>2.8.2</t>
  </si>
  <si>
    <t>3.8.1</t>
  </si>
  <si>
    <t>3.8.2</t>
  </si>
  <si>
    <t>5.1.3</t>
  </si>
  <si>
    <t>5.8.1</t>
  </si>
  <si>
    <t>5.8.2</t>
  </si>
  <si>
    <t>6.8.1</t>
  </si>
  <si>
    <t>6.8.2</t>
  </si>
  <si>
    <t>7.1.3</t>
  </si>
  <si>
    <t>7.8.1</t>
  </si>
  <si>
    <t>7.8.2</t>
  </si>
  <si>
    <t>10.1.3</t>
  </si>
  <si>
    <t>10.8.1</t>
  </si>
  <si>
    <t>10.8.2</t>
  </si>
  <si>
    <t>23.1.1.3</t>
  </si>
  <si>
    <t>23.1.1.3.а</t>
  </si>
  <si>
    <t>23.1.8.1</t>
  </si>
  <si>
    <t>23.1.8.2</t>
  </si>
  <si>
    <t>23.1.8.1.а</t>
  </si>
  <si>
    <t>23.1.8.2.а</t>
  </si>
  <si>
    <t>23.3.1.3</t>
  </si>
  <si>
    <t>Объем технологического расхода (потерь) при передаче электрической энергии</t>
  </si>
  <si>
    <t>Необходимая валовая выручка сбытовой организации без учета затрат на покупку тепловой энергии и оплаты услуг по ее передаче</t>
  </si>
  <si>
    <t>прибыль от продажи электрической энергии (мощности) по нерегулируемым ценам, всего в том числе:</t>
  </si>
  <si>
    <t>прочая текущая амортизация</t>
  </si>
  <si>
    <t>Проценты по долговым обязательствам (за исключением процентов по долговым обязательствам, включаемым в стоимость инвестиционного актива)</t>
  </si>
  <si>
    <t xml:space="preserve">    авансовое использование прибыли</t>
  </si>
  <si>
    <t>6.1.1</t>
  </si>
  <si>
    <t>6.1.2</t>
  </si>
  <si>
    <t>6.1.3</t>
  </si>
  <si>
    <t xml:space="preserve">Производство и поставка электрической энергии и мощности всего, в том числе: </t>
  </si>
  <si>
    <t>Себестоимость товаров (работ, услуг), коммерческие и управленческие расходы всего, в том числе:</t>
  </si>
  <si>
    <t>Материальные расходы всего, в том числе:</t>
  </si>
  <si>
    <t>Работы и услуги производственного характера всего, в том числе:</t>
  </si>
  <si>
    <t>Налоги и сборы всего, в том числе:</t>
  </si>
  <si>
    <t>Прочие расходы всего, в том числе:</t>
  </si>
  <si>
    <t>Прочие доходы всего, в том числе:</t>
  </si>
  <si>
    <t>восстановление резервов всего, в том числе:</t>
  </si>
  <si>
    <t>создание резервов всего, в том числе:</t>
  </si>
  <si>
    <t>Налог на прибыль всего, в том числе:</t>
  </si>
  <si>
    <t>Долг (кредиты и займы) на начало периода всего, в том числе:</t>
  </si>
  <si>
    <t>Поступления от текущих операций всего, в том числе:</t>
  </si>
  <si>
    <t>Поступления денежных средств за счет средств бюджетов бюджетной системы Российской Федерации (субсидия) всего, в том числе:</t>
  </si>
  <si>
    <t>Платежи по текущим операциям всего, в том числе:</t>
  </si>
  <si>
    <t>Оплата покупной энергии всего, в том числе:</t>
  </si>
  <si>
    <t>Оплата налогов и сборов всего, в том числе:</t>
  </si>
  <si>
    <t>Поступления от инвестиционных операций всего, в том числе:</t>
  </si>
  <si>
    <t>Платежи по инвестиционным операциям всего, в том числе:</t>
  </si>
  <si>
    <t>Инвестиции в основной капитал всего, в том числе:</t>
  </si>
  <si>
    <t>Поступления от финансовых операций всего, в том числе:</t>
  </si>
  <si>
    <t>Поступления  по полученным кредитам всего, в том числе:</t>
  </si>
  <si>
    <t>Поступления от реализации финансовых инструментов всего, в том числе:</t>
  </si>
  <si>
    <t>Платежи по финансовым операциям всего, в том числе:</t>
  </si>
  <si>
    <t>Дебиторская задолженность на конец периода всего, в том числе:</t>
  </si>
  <si>
    <t xml:space="preserve">производство и поставка электрической энергии и мощности всего, в том числе: </t>
  </si>
  <si>
    <t>оказание услуг по оперативно-диспетчерскому управлению в электроэнергетике всего, в том числе:</t>
  </si>
  <si>
    <t>Кредиторская задолженность на конец периода всего, в том числе:</t>
  </si>
  <si>
    <t>поставщикам покупной энергии всего, в том числе:</t>
  </si>
  <si>
    <t>Отношение поступлений денежных средств к выручке от реализованных товаров и оказанных услуг (с учетом НДС) всего, в том числе:</t>
  </si>
  <si>
    <t>от оказания услуг по оперативно-диспетчерскому управлению в электроэнергетике всего, в том числе:</t>
  </si>
  <si>
    <t>Объем отпуска электрической энергии из сети (полезный отпуск) всего, в том числе:</t>
  </si>
  <si>
    <t>потребителям, присоединенным к единой (национальной) общероссийской электрической сети всего, в том числе:</t>
  </si>
  <si>
    <t>потребителей, присоединенных к единой (национальной) общероссийской электрической сети всего, в том числе:</t>
  </si>
  <si>
    <t>Собственные средства всего, в том числе:</t>
  </si>
  <si>
    <t>оказания услуг по оперативно-диспетчерскому управлению в электроэнергетике всего, в том числе:</t>
  </si>
  <si>
    <t>Амортизация основных средств всего, в том числе:</t>
  </si>
  <si>
    <t>текущая амортизация, учтенная в ценах (тарифах) всего, в том числе:</t>
  </si>
  <si>
    <t>Производство и поставка тепловой энергии (мощности)</t>
  </si>
  <si>
    <t>Оказание услуг по передаче тепловой энергии, теплоносителя</t>
  </si>
  <si>
    <t>услуги по передаче тепловой энергии, теплоносителя</t>
  </si>
  <si>
    <t>Оказание услуг по передаче тепловой энергии, теплоносителя;</t>
  </si>
  <si>
    <t>Оплата услуг по передаче тепловой энергии, теплоносителя</t>
  </si>
  <si>
    <t>оказание услуг по передаче тепловой энергии, теплоносителя</t>
  </si>
  <si>
    <t>от оказания услуг по передаче тепловой энергии, теплоносителя</t>
  </si>
  <si>
    <t>оказания услуг по передаче тепловой энергии, теплоносителя</t>
  </si>
  <si>
    <t>Реализации тепловой энергии (мощности)</t>
  </si>
  <si>
    <t>Производство и поставка тепловой энергии (мощности);</t>
  </si>
  <si>
    <t>Реализации тепловой энергии (мощности);</t>
  </si>
  <si>
    <t>производство и поставка тепловой энергии (мощности)</t>
  </si>
  <si>
    <t>реализации тепловой энергии (мощности)</t>
  </si>
  <si>
    <t>от производства и поставки тепловой энергии (мощности)</t>
  </si>
  <si>
    <t>от реализации тепловой энергии (мощности)</t>
  </si>
  <si>
    <t>производства и поставки тепловой энергии (мощности)</t>
  </si>
  <si>
    <t>Чистая прибыль (убыток) всего, в том числе:</t>
  </si>
  <si>
    <t>Долг (кредиты и займы) на конец периода, в том числе</t>
  </si>
  <si>
    <t>Оплата услуг по передаче электрической энергии по сетям территориальных сетевых организаций</t>
  </si>
  <si>
    <t>Прочие платежи по текущей деятельности</t>
  </si>
  <si>
    <t>Прочие поступления по инвестиционным операциям</t>
  </si>
  <si>
    <t>на текущую деятельность</t>
  </si>
  <si>
    <t>Прочие поступления по финансовым операциям</t>
  </si>
  <si>
    <t>Прочие выплаты по финансовым операциям</t>
  </si>
  <si>
    <t>Сальдо денежных средств по инвестиционным операциям</t>
  </si>
  <si>
    <t>Прочие платежи по инвестиционным операциям всего, в том числе:</t>
  </si>
  <si>
    <t>по использованию средств бюджетов бюджетной системы Российской Федерации всего, в том числе:</t>
  </si>
  <si>
    <t>на инвестиционные операции</t>
  </si>
  <si>
    <t>15.1.1</t>
  </si>
  <si>
    <t>15.1.2</t>
  </si>
  <si>
    <t>15.1.3</t>
  </si>
  <si>
    <t>23.3.7.1</t>
  </si>
  <si>
    <t>23.3.7.2</t>
  </si>
  <si>
    <t>23.1.6</t>
  </si>
  <si>
    <t>План</t>
  </si>
  <si>
    <t>4.3</t>
  </si>
  <si>
    <t>4.4</t>
  </si>
  <si>
    <t>4.5</t>
  </si>
  <si>
    <t>4.6</t>
  </si>
  <si>
    <t>4.7</t>
  </si>
  <si>
    <t>4.8</t>
  </si>
  <si>
    <t>4.9</t>
  </si>
  <si>
    <t>4.10</t>
  </si>
  <si>
    <t>4.11</t>
  </si>
  <si>
    <t>5</t>
  </si>
  <si>
    <t>1.2.3.1.3</t>
  </si>
  <si>
    <t>покупная энергия всего, в том числе:</t>
  </si>
  <si>
    <t>2.4.2</t>
  </si>
  <si>
    <t>2.4.3</t>
  </si>
  <si>
    <t>2.4.4</t>
  </si>
  <si>
    <t>2.4.5</t>
  </si>
  <si>
    <t>Амортизация по капитализируемым ремонтам</t>
  </si>
  <si>
    <t>доходы от восстановления обесценения имущества</t>
  </si>
  <si>
    <t>4.1.5</t>
  </si>
  <si>
    <t>доходы от переоценки финансовых активов</t>
  </si>
  <si>
    <t>4.2.2.1</t>
  </si>
  <si>
    <t>4.2.3.2</t>
  </si>
  <si>
    <t>создание прочих оценочных резервов</t>
  </si>
  <si>
    <t>расходы по обесценению имущества</t>
  </si>
  <si>
    <t>4.2.5</t>
  </si>
  <si>
    <t>расходы от переоценки финансовых активов</t>
  </si>
  <si>
    <t>4.2.6</t>
  </si>
  <si>
    <t>8.4</t>
  </si>
  <si>
    <t>15.3</t>
  </si>
  <si>
    <t>расчеты по обязательствам по аренде</t>
  </si>
  <si>
    <t>23.2.10</t>
  </si>
  <si>
    <t>1.4.3</t>
  </si>
  <si>
    <t>1.4.4</t>
  </si>
  <si>
    <t>прочие</t>
  </si>
  <si>
    <t>3.1.1.1</t>
  </si>
  <si>
    <t>3.1.1.2</t>
  </si>
  <si>
    <t>прибыль от услуг по технологическому присоединению</t>
  </si>
  <si>
    <t xml:space="preserve">Объем финансирования мероприятий по технологическому присоединению заявителей максимальной присоединяемой мощностью до 150 кВт, в том числе за счет: </t>
  </si>
  <si>
    <t>4.1.6</t>
  </si>
  <si>
    <t>23.2.9.а</t>
  </si>
  <si>
    <t>3.1.4</t>
  </si>
  <si>
    <t xml:space="preserve">Раздел 1. Финансово-экономическая модель деятельности субъекта электроэнергетики </t>
  </si>
  <si>
    <t xml:space="preserve">Раздел 2. Источники финансирования инвестиционной программы субъекта электроэнергетики </t>
  </si>
  <si>
    <t>Амортизация основных средств и нематериальных активов</t>
  </si>
  <si>
    <t>№ пункта</t>
  </si>
  <si>
    <t>Единицы измерения</t>
  </si>
  <si>
    <t>Амортизация прав пользования активами</t>
  </si>
  <si>
    <t>процентные расходы по правам пользования активами</t>
  </si>
  <si>
    <t>Возврат налога на добавленную стоимость</t>
  </si>
  <si>
    <t>от реализации продукции и оказания услуг по регулируемым ценам (тарифам)</t>
  </si>
  <si>
    <t>Поступления от эмиссии акций</t>
  </si>
  <si>
    <t>Амортизация обесценения прав пользования активами</t>
  </si>
  <si>
    <t>Амортизация обесценения основных средств и нематериальных активов</t>
  </si>
  <si>
    <t>услуги инфраструктурных организаций</t>
  </si>
  <si>
    <t>Выручка от реализации товаров (работ, услуг) всего, в том числе:</t>
  </si>
  <si>
    <t>Раздел 1.1. Бюджет доходов и расходов</t>
  </si>
  <si>
    <t>Раздел 1.2. Бюджет движения денежных средств</t>
  </si>
  <si>
    <t>Раздел 1.3. Технико-экономические показатели</t>
  </si>
  <si>
    <t>Амортизация всего, в том числе:</t>
  </si>
  <si>
    <t>Расходы на обслуживание заемных средств, направляемых на финансирование капитальных вложений, до ввода основных средств (капитализация процентов, учитываемых в составе инвестиционных проектов)</t>
  </si>
  <si>
    <t>Векселя</t>
  </si>
  <si>
    <t>выпадающих доходов сетевой организации от присоединения энергопринимающих устройств максимальной мощностью до 15 кВт включительно, энергопринимающих устройств максимальной мощностью до 150 кВт включительно, не включаемых в плату за технологическое присоединение, связанных с компенсацией расходов на строительство объектов электросетевого хозяйства</t>
  </si>
  <si>
    <t xml:space="preserve">                                                                                                       полное наименование субъекта электроэнергетики</t>
  </si>
  <si>
    <t xml:space="preserve">                                                                                                                                    реквизиты решений об утверждении инвестиционной программы субъекта электроэнергетики и (или) изменений, вносимых в инвестиционную программу субъекта электроэнергетики</t>
  </si>
  <si>
    <t>млн кВт⋅ч</t>
  </si>
  <si>
    <t>человек</t>
  </si>
  <si>
    <t>тыс. Гкал</t>
  </si>
  <si>
    <t>Для субъектов электроэнергетики, осуществляющих регулируемые виды деятельности с использованием метода доходности инвестированного капитала:</t>
  </si>
  <si>
    <t>Отношение долга (кредиты и займы) на конец периода (пункт 9.3) к прибыли до налогообложения без учета процентов к уплате и амортизации (пункт 9.1)</t>
  </si>
  <si>
    <t>Прибыль до налогообложения без учета процентов к уплате и амортизации (пункт V + пункт 4.2.2 + пункт II.IV)</t>
  </si>
  <si>
    <t>Сальдо денежных средств по инвестиционным операциям всего (пункт XII - пункт XIII), всего в том числе:</t>
  </si>
  <si>
    <t>Сальдо денежных средств по финансовым операциям всего (пункт XIV - пункт XV), в том числе:</t>
  </si>
  <si>
    <t>Итого сальдо денежных средств (пункт XVI + пункт XVII + пункт XVIII + пункт XIX)</t>
  </si>
  <si>
    <t>Необходимая валовая выручка сетевой организации в части содержания (пункт 1.3 - пункт 2.2.1 - пункт 2.2.2 - пункт 2.1.2.1.1)</t>
  </si>
  <si>
    <t>Заявленная мощность/фактическая мощность всего, в том числе:</t>
  </si>
  <si>
    <t>Источники финансирования инвестиционной программы всего (пункт I + пункт II), в том числе:</t>
  </si>
  <si>
    <t>Прибыль (убыток) от продаж (пункт I - пункт II) всего, в том числе:</t>
  </si>
  <si>
    <t>Прочие доходы и расходы (сальдо) (пункт 4.1 – пункт 4.2)</t>
  </si>
  <si>
    <t>Прибыль (убыток) до налогообложения (пункт III + пункт IV) всего, в том числе:</t>
  </si>
  <si>
    <t>Сальдо денежных средств по операционной деятельности (пункт X - пункт XI) всего</t>
  </si>
  <si>
    <t>векселя</t>
  </si>
  <si>
    <t>Погашение кредитов и займов всего , в том числе:</t>
  </si>
  <si>
    <t>Форма 19. Финансовый план субъекта электроэнергетики (версия шаблона 1.0)</t>
  </si>
  <si>
    <t>Проект инвестиционной программы __Общество с ограниченной ответственностью Холдинговая компания "СДС-Энерго"__</t>
  </si>
  <si>
    <t>Год раскрытия информации: 2024</t>
  </si>
  <si>
    <t>Утвержденные плановые значения показателей приведены в соответствии с _Постановлением Региональной энергетической комиссии Кузбасса № 746 от 28.12.2023 года "О внесении изменений в постановление региональной энергетической комиссии Кемеровской области от 31.10.2019 № 379 «Об утверждении инвестиционной программы ООО ХК «СДС-Энерго» (г. Кемерово) на период 2020 - 2024 г.»_</t>
  </si>
  <si>
    <t>4.12</t>
  </si>
  <si>
    <t>4.13</t>
  </si>
  <si>
    <t>4.14</t>
  </si>
  <si>
    <t>2024 год</t>
  </si>
  <si>
    <t>2025 год</t>
  </si>
  <si>
    <t>2026 год</t>
  </si>
  <si>
    <t>4.15</t>
  </si>
  <si>
    <t>4.16</t>
  </si>
  <si>
    <t>2027 год</t>
  </si>
  <si>
    <t>2028 год</t>
  </si>
  <si>
    <t>2029 год</t>
  </si>
  <si>
    <t xml:space="preserve">План </t>
  </si>
  <si>
    <t>Утвержденный план</t>
  </si>
  <si>
    <t>2023 год</t>
  </si>
  <si>
    <t>2022 год</t>
  </si>
  <si>
    <t>2021 год</t>
  </si>
  <si>
    <t>Субъект Российской Федерации: __Кемеровская область - Кузбасс__</t>
  </si>
  <si>
    <t>ДОКУМЕНТ ПОДПИСАН ЭЛЕКТРОННОЙ ПОДПИСЬЮ</t>
  </si>
  <si>
    <t>ПОДЛИННОСТЬ ДОКУМЕНТА ПОДТВЕРЖДЕНА.</t>
  </si>
  <si>
    <t>ПРОВЕРЕНО В ПРОГРАММЕ КРИПТОАРМ.</t>
  </si>
  <si>
    <t>Подпись</t>
  </si>
  <si>
    <t>Общий статус подписи</t>
  </si>
  <si>
    <t>Подпись верна</t>
  </si>
  <si>
    <t>Владелец</t>
  </si>
  <si>
    <t>Чупахин, Евгений Валентинович, ГЕНЕРАЛЬНЫЙ ДИРЕКТОР, ООО ХК "СДС - ЭНЕРГО", ООО ХК "СДС - ЭНЕРГО", пр-кт Октябрьский, 53/2, оф 401, г. Кемерово, 42 Кемеровская Область - Кузбасс, RU, 420519249628, 1064250010241, 04613114514, 4250003450</t>
  </si>
  <si>
    <t>Издатель</t>
  </si>
  <si>
    <t>Федеральная налоговая служба, Федеральная налоговая служба, ул. Неглинная, д. 23, г. Москва, 77 Москва, RU, 1047707030513, uc@tax.gov.ru, 7707329152</t>
  </si>
  <si>
    <t>Серийный номер</t>
  </si>
  <si>
    <t>01740C4700A3AFC0B64D8218DDE29A4DF6</t>
  </si>
  <si>
    <t>Сертификат действителен с</t>
  </si>
  <si>
    <t>08.02.2023 11:08:41 UTC+07</t>
  </si>
  <si>
    <t>Сертификат действителен до</t>
  </si>
  <si>
    <t>08.05.2024 11:18:41 UTC+07</t>
  </si>
  <si>
    <t>Дата и время создания ЭП</t>
  </si>
  <si>
    <t>23.04.2024 12:45:06 UTC+07</t>
  </si>
  <si>
    <t>Итого</t>
  </si>
  <si>
    <t>Утвержденный план, млн. руб.</t>
  </si>
  <si>
    <t>План,</t>
  </si>
  <si>
    <t>млн. руб.</t>
  </si>
  <si>
    <t>Источники финансирования инвестиционной программы всего (I+II), в том числе:</t>
  </si>
  <si>
    <t>инвестиционная составляющая в тарифах, в том числе:</t>
  </si>
  <si>
    <t>передача электрической энергии</t>
  </si>
  <si>
    <t>прибыль от продажи электрической энергии (мощности) по нерегулируемым ценам</t>
  </si>
  <si>
    <t>прибыль от технологического присоединения, в том числе:</t>
  </si>
  <si>
    <t>1.1.3.1</t>
  </si>
  <si>
    <t>от технологического присоединения объектов по производству электрической энергии</t>
  </si>
  <si>
    <t>1.1.3.2</t>
  </si>
  <si>
    <t>от технологического присоединения потребителей электрической энергии</t>
  </si>
  <si>
    <t>Амортизация основных средств, всего, в том числе:</t>
  </si>
  <si>
    <t>амортизация, учтенная в тарифах, всего, в том числе:</t>
  </si>
  <si>
    <t>прочая амортизация</t>
  </si>
  <si>
    <t>недоиспользованная амортизация прошлых лет всего</t>
  </si>
  <si>
    <t>Прочие собственные средства</t>
  </si>
  <si>
    <t>средства дополнительной эмиссии акций</t>
  </si>
  <si>
    <t>Привлеченные средства, всего, в том числе:</t>
  </si>
  <si>
    <t>Бюджетное финансирование, всего, в том числе:</t>
  </si>
  <si>
    <t>средства федерального бюджета, всего, в том числе:</t>
  </si>
  <si>
    <t>средства федерального бюджета, недоиспользованные в прошлых периодах</t>
  </si>
  <si>
    <t>средства консолидированного бюджета субъекта Российской Федерации, всего, в том числе:</t>
  </si>
  <si>
    <t>средства консолидированного бюджета субъекта Российской Федерации, недоиспользованные в прошлых периодах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</si>
</sst>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_р_._-;\-* #,##0.00_р_._-;_-* &quot;-&quot;??_р_._-;_-@_-"/>
    <numFmt numFmtId="165" formatCode="_-* #,##0.00\ _р_._-;\-* #,##0.00\ _р_._-;_-* &quot;-&quot;??\ _р_._-;_-@_-"/>
    <numFmt numFmtId="166" formatCode="#,##0_ ;\-#,##0\ "/>
    <numFmt numFmtId="167" formatCode="#,##0.000"/>
    <numFmt numFmtId="168" formatCode="[=0]&quot;-&quot;;General"/>
    <numFmt numFmtId="170" formatCode="0.000"/>
  </numFmts>
  <fonts count="46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name val="Times New Roman CYR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Arial"/>
      <family val="2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0"/>
      <name val="Helv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 Cyr"/>
      <family val="2"/>
      <charset val="204"/>
    </font>
    <font>
      <sz val="10"/>
      <color indexed="62"/>
      <name val="Arial Cyr"/>
      <family val="2"/>
      <charset val="204"/>
    </font>
    <font>
      <sz val="10"/>
      <name val="Arial Narrow"/>
      <family val="2"/>
      <charset val="204"/>
    </font>
    <font>
      <b/>
      <sz val="10"/>
      <name val="Times New Roman CYR"/>
    </font>
    <font>
      <b/>
      <sz val="18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SimSun"/>
      <family val="2"/>
      <charset val="204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6"/>
      <name val="Times New Roman"/>
      <family val="1"/>
      <charset val="204"/>
    </font>
    <font>
      <b/>
      <sz val="14"/>
      <name val="Times New Roman CYR"/>
      <charset val="204"/>
    </font>
    <font>
      <sz val="12"/>
      <color rgb="FFC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8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79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6" fillId="0" borderId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7" fillId="7" borderId="1" applyNumberFormat="0" applyAlignment="0" applyProtection="0"/>
    <xf numFmtId="0" fontId="8" fillId="20" borderId="2" applyNumberFormat="0" applyAlignment="0" applyProtection="0"/>
    <xf numFmtId="0" fontId="9" fillId="20" borderId="1" applyNumberFormat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6" applyNumberFormat="0" applyFill="0" applyAlignment="0" applyProtection="0"/>
    <xf numFmtId="0" fontId="14" fillId="21" borderId="7" applyNumberFormat="0" applyAlignment="0" applyProtection="0"/>
    <xf numFmtId="0" fontId="15" fillId="0" borderId="0" applyNumberFormat="0" applyFill="0" applyBorder="0" applyAlignment="0" applyProtection="0"/>
    <xf numFmtId="0" fontId="16" fillId="22" borderId="0" applyNumberFormat="0" applyBorder="0" applyAlignment="0" applyProtection="0"/>
    <xf numFmtId="0" fontId="18" fillId="0" borderId="0"/>
    <xf numFmtId="0" fontId="17" fillId="0" borderId="0"/>
    <xf numFmtId="0" fontId="18" fillId="0" borderId="0"/>
    <xf numFmtId="0" fontId="18" fillId="0" borderId="0"/>
    <xf numFmtId="0" fontId="1" fillId="0" borderId="0"/>
    <xf numFmtId="0" fontId="34" fillId="0" borderId="0"/>
    <xf numFmtId="0" fontId="1" fillId="0" borderId="0"/>
    <xf numFmtId="0" fontId="17" fillId="0" borderId="0"/>
    <xf numFmtId="0" fontId="1" fillId="0" borderId="0"/>
    <xf numFmtId="0" fontId="17" fillId="0" borderId="0"/>
    <xf numFmtId="0" fontId="35" fillId="0" borderId="0"/>
    <xf numFmtId="0" fontId="1" fillId="0" borderId="0"/>
    <xf numFmtId="0" fontId="35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6" fillId="0" borderId="0"/>
    <xf numFmtId="0" fontId="34" fillId="0" borderId="0"/>
    <xf numFmtId="0" fontId="1" fillId="0" borderId="0"/>
    <xf numFmtId="0" fontId="19" fillId="3" borderId="0" applyNumberFormat="0" applyBorder="0" applyAlignment="0" applyProtection="0"/>
    <xf numFmtId="0" fontId="20" fillId="0" borderId="0" applyNumberFormat="0" applyFill="0" applyBorder="0" applyAlignment="0" applyProtection="0"/>
    <xf numFmtId="0" fontId="4" fillId="23" borderId="8" applyNumberFormat="0" applyFont="0" applyAlignment="0" applyProtection="0"/>
    <xf numFmtId="9" fontId="17" fillId="0" borderId="0" applyFont="0" applyFill="0" applyBorder="0" applyAlignment="0" applyProtection="0"/>
    <xf numFmtId="9" fontId="28" fillId="0" borderId="0" applyFill="0" applyBorder="0" applyAlignment="0" applyProtection="0"/>
    <xf numFmtId="9" fontId="2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4" fillId="0" borderId="0" applyFont="0" applyFill="0" applyBorder="0" applyAlignment="0" applyProtection="0"/>
    <xf numFmtId="0" fontId="21" fillId="0" borderId="9" applyNumberFormat="0" applyFill="0" applyAlignment="0" applyProtection="0"/>
    <xf numFmtId="0" fontId="22" fillId="0" borderId="0"/>
    <xf numFmtId="0" fontId="23" fillId="0" borderId="0" applyNumberForma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6" fontId="17" fillId="0" borderId="0" applyFont="0" applyFill="0" applyBorder="0" applyAlignment="0" applyProtection="0"/>
    <xf numFmtId="165" fontId="34" fillId="0" borderId="0" applyFont="0" applyFill="0" applyBorder="0" applyAlignment="0" applyProtection="0"/>
    <xf numFmtId="164" fontId="29" fillId="0" borderId="0" applyFont="0" applyFill="0" applyBorder="0" applyAlignment="0" applyProtection="0"/>
    <xf numFmtId="165" fontId="6" fillId="0" borderId="0" applyFont="0" applyFill="0" applyBorder="0" applyAlignment="0" applyProtection="0"/>
    <xf numFmtId="164" fontId="34" fillId="0" borderId="0" applyFont="0" applyFill="0" applyBorder="0" applyAlignment="0" applyProtection="0"/>
    <xf numFmtId="0" fontId="24" fillId="4" borderId="0" applyNumberFormat="0" applyBorder="0" applyAlignment="0" applyProtection="0"/>
    <xf numFmtId="0" fontId="36" fillId="0" borderId="0"/>
    <xf numFmtId="9" fontId="36" fillId="0" borderId="0" applyFont="0" applyFill="0" applyBorder="0" applyAlignment="0" applyProtection="0"/>
    <xf numFmtId="0" fontId="26" fillId="0" borderId="0"/>
  </cellStyleXfs>
  <cellXfs count="102">
    <xf numFmtId="0" fontId="0" fillId="0" borderId="0" xfId="0"/>
    <xf numFmtId="0" fontId="1" fillId="0" borderId="10" xfId="43" applyFont="1" applyFill="1" applyBorder="1" applyAlignment="1">
      <alignment horizontal="left" vertical="center" wrapText="1" indent="3"/>
    </xf>
    <xf numFmtId="0" fontId="1" fillId="0" borderId="10" xfId="0" applyFont="1" applyFill="1" applyBorder="1" applyAlignment="1">
      <alignment vertical="center"/>
    </xf>
    <xf numFmtId="0" fontId="1" fillId="0" borderId="10" xfId="43" applyFont="1" applyFill="1" applyBorder="1" applyAlignment="1">
      <alignment horizontal="left" vertical="center" indent="1"/>
    </xf>
    <xf numFmtId="0" fontId="1" fillId="0" borderId="10" xfId="43" applyFont="1" applyFill="1" applyBorder="1" applyAlignment="1">
      <alignment horizontal="left" vertical="center" wrapText="1" indent="1"/>
    </xf>
    <xf numFmtId="0" fontId="1" fillId="0" borderId="10" xfId="43" applyFont="1" applyFill="1" applyBorder="1" applyAlignment="1">
      <alignment horizontal="left" vertical="center" indent="3"/>
    </xf>
    <xf numFmtId="0" fontId="1" fillId="0" borderId="10" xfId="0" applyFont="1" applyFill="1" applyBorder="1" applyAlignment="1">
      <alignment horizontal="left" vertical="center" wrapText="1" indent="1"/>
    </xf>
    <xf numFmtId="0" fontId="1" fillId="0" borderId="10" xfId="43" applyFont="1" applyFill="1" applyBorder="1" applyAlignment="1">
      <alignment horizontal="left" vertical="center" wrapText="1" indent="5"/>
    </xf>
    <xf numFmtId="0" fontId="1" fillId="0" borderId="10" xfId="0" applyFont="1" applyFill="1" applyBorder="1" applyAlignment="1">
      <alignment horizontal="left" vertical="center" wrapText="1" indent="7"/>
    </xf>
    <xf numFmtId="0" fontId="1" fillId="0" borderId="0" xfId="43" applyFont="1" applyFill="1" applyAlignment="1">
      <alignment wrapText="1"/>
    </xf>
    <xf numFmtId="0" fontId="26" fillId="0" borderId="0" xfId="43" applyFont="1" applyFill="1" applyAlignment="1">
      <alignment horizontal="center" vertical="center" wrapText="1"/>
    </xf>
    <xf numFmtId="0" fontId="1" fillId="0" borderId="0" xfId="43" applyFont="1" applyFill="1" applyAlignment="1">
      <alignment horizontal="center" vertical="center" wrapText="1"/>
    </xf>
    <xf numFmtId="0" fontId="1" fillId="0" borderId="0" xfId="43" applyFont="1" applyFill="1"/>
    <xf numFmtId="0" fontId="25" fillId="0" borderId="10" xfId="43" applyFont="1" applyFill="1" applyBorder="1" applyAlignment="1">
      <alignment horizontal="center" vertical="center" wrapText="1"/>
    </xf>
    <xf numFmtId="164" fontId="1" fillId="0" borderId="10" xfId="68" applyFont="1" applyFill="1" applyBorder="1" applyAlignment="1">
      <alignment horizontal="center" vertical="center"/>
    </xf>
    <xf numFmtId="0" fontId="1" fillId="0" borderId="10" xfId="43" applyFont="1" applyFill="1" applyBorder="1" applyAlignment="1">
      <alignment horizontal="left" vertical="center" indent="5"/>
    </xf>
    <xf numFmtId="0" fontId="1" fillId="0" borderId="10" xfId="43" applyFont="1" applyFill="1" applyBorder="1" applyAlignment="1">
      <alignment horizontal="left" vertical="center" indent="7"/>
    </xf>
    <xf numFmtId="49" fontId="26" fillId="0" borderId="0" xfId="43" applyNumberFormat="1" applyFont="1" applyFill="1" applyAlignment="1">
      <alignment horizontal="center" vertical="center"/>
    </xf>
    <xf numFmtId="0" fontId="0" fillId="0" borderId="10" xfId="0" applyFont="1" applyFill="1" applyBorder="1"/>
    <xf numFmtId="0" fontId="1" fillId="0" borderId="10" xfId="0" applyFont="1" applyFill="1" applyBorder="1" applyAlignment="1">
      <alignment vertical="center" wrapText="1"/>
    </xf>
    <xf numFmtId="0" fontId="0" fillId="0" borderId="10" xfId="0" applyFont="1" applyFill="1" applyBorder="1" applyAlignment="1">
      <alignment horizontal="center" vertical="center"/>
    </xf>
    <xf numFmtId="0" fontId="1" fillId="0" borderId="10" xfId="43" applyFont="1" applyFill="1" applyBorder="1" applyAlignment="1">
      <alignment horizontal="center" vertical="center" wrapText="1"/>
    </xf>
    <xf numFmtId="0" fontId="37" fillId="0" borderId="0" xfId="0" applyFont="1" applyFill="1" applyAlignment="1">
      <alignment horizontal="justify" vertical="center"/>
    </xf>
    <xf numFmtId="0" fontId="1" fillId="0" borderId="0" xfId="43" applyFont="1" applyFill="1" applyAlignment="1">
      <alignment vertical="center"/>
    </xf>
    <xf numFmtId="0" fontId="1" fillId="25" borderId="0" xfId="43" applyFont="1" applyFill="1"/>
    <xf numFmtId="0" fontId="1" fillId="25" borderId="0" xfId="43" applyFont="1" applyFill="1" applyAlignment="1">
      <alignment vertical="center"/>
    </xf>
    <xf numFmtId="0" fontId="1" fillId="0" borderId="10" xfId="0" applyFont="1" applyFill="1" applyBorder="1" applyAlignment="1">
      <alignment horizontal="left" vertical="center" wrapText="1" indent="2"/>
    </xf>
    <xf numFmtId="0" fontId="3" fillId="0" borderId="10" xfId="43" applyFont="1" applyFill="1" applyBorder="1" applyAlignment="1">
      <alignment horizontal="center" vertical="center" wrapText="1"/>
    </xf>
    <xf numFmtId="0" fontId="26" fillId="0" borderId="10" xfId="43" applyFont="1" applyFill="1" applyBorder="1" applyAlignment="1">
      <alignment horizontal="center" vertical="center"/>
    </xf>
    <xf numFmtId="49" fontId="26" fillId="0" borderId="10" xfId="0" applyNumberFormat="1" applyFont="1" applyFill="1" applyBorder="1" applyAlignment="1">
      <alignment horizontal="center" vertical="center"/>
    </xf>
    <xf numFmtId="0" fontId="26" fillId="0" borderId="10" xfId="43" applyFont="1" applyFill="1" applyBorder="1" applyAlignment="1">
      <alignment horizontal="center" vertical="center" wrapText="1"/>
    </xf>
    <xf numFmtId="49" fontId="26" fillId="0" borderId="10" xfId="43" applyNumberFormat="1" applyFont="1" applyFill="1" applyBorder="1" applyAlignment="1">
      <alignment horizontal="center" vertical="center"/>
    </xf>
    <xf numFmtId="0" fontId="1" fillId="24" borderId="0" xfId="43" applyFont="1" applyFill="1" applyAlignment="1">
      <alignment vertical="center"/>
    </xf>
    <xf numFmtId="0" fontId="1" fillId="24" borderId="0" xfId="43" applyFont="1" applyFill="1"/>
    <xf numFmtId="49" fontId="30" fillId="0" borderId="10" xfId="43" applyNumberFormat="1" applyFont="1" applyFill="1" applyBorder="1" applyAlignment="1">
      <alignment horizontal="center" vertical="center"/>
    </xf>
    <xf numFmtId="0" fontId="30" fillId="0" borderId="10" xfId="43" applyFont="1" applyFill="1" applyBorder="1" applyAlignment="1">
      <alignment horizontal="center" vertical="center" wrapText="1"/>
    </xf>
    <xf numFmtId="49" fontId="30" fillId="0" borderId="10" xfId="43" applyNumberFormat="1" applyFont="1" applyFill="1" applyBorder="1" applyAlignment="1">
      <alignment horizontal="center" vertical="center" wrapText="1"/>
    </xf>
    <xf numFmtId="0" fontId="2" fillId="0" borderId="0" xfId="43" applyFont="1" applyFill="1" applyAlignment="1">
      <alignment vertical="center"/>
    </xf>
    <xf numFmtId="0" fontId="2" fillId="0" borderId="0" xfId="43" applyFont="1" applyFill="1"/>
    <xf numFmtId="49" fontId="30" fillId="0" borderId="10" xfId="43" applyNumberFormat="1" applyFont="1" applyFill="1" applyBorder="1" applyAlignment="1">
      <alignment horizontal="center" vertical="center" wrapText="1"/>
    </xf>
    <xf numFmtId="3" fontId="26" fillId="0" borderId="10" xfId="0" applyNumberFormat="1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/>
    </xf>
    <xf numFmtId="49" fontId="0" fillId="0" borderId="10" xfId="0" applyNumberFormat="1" applyFont="1" applyFill="1" applyBorder="1" applyAlignment="1">
      <alignment horizontal="center"/>
    </xf>
    <xf numFmtId="3" fontId="26" fillId="0" borderId="10" xfId="43" applyNumberFormat="1" applyFont="1" applyFill="1" applyBorder="1" applyAlignment="1">
      <alignment horizontal="center" vertical="center"/>
    </xf>
    <xf numFmtId="3" fontId="0" fillId="0" borderId="10" xfId="0" applyNumberFormat="1" applyFont="1" applyFill="1" applyBorder="1" applyAlignment="1">
      <alignment horizontal="center" vertical="center"/>
    </xf>
    <xf numFmtId="166" fontId="26" fillId="0" borderId="10" xfId="43" applyNumberFormat="1" applyFont="1" applyFill="1" applyBorder="1" applyAlignment="1">
      <alignment horizontal="center" vertical="center"/>
    </xf>
    <xf numFmtId="0" fontId="42" fillId="0" borderId="0" xfId="43" applyFont="1" applyFill="1"/>
    <xf numFmtId="167" fontId="42" fillId="0" borderId="0" xfId="43" applyNumberFormat="1" applyFont="1" applyFill="1"/>
    <xf numFmtId="49" fontId="30" fillId="0" borderId="10" xfId="43" applyNumberFormat="1" applyFont="1" applyFill="1" applyBorder="1" applyAlignment="1">
      <alignment horizontal="center" vertical="center" wrapText="1"/>
    </xf>
    <xf numFmtId="0" fontId="3" fillId="0" borderId="10" xfId="43" applyFont="1" applyFill="1" applyBorder="1" applyAlignment="1">
      <alignment horizontal="center" vertical="center" wrapText="1"/>
    </xf>
    <xf numFmtId="0" fontId="2" fillId="0" borderId="10" xfId="43" applyFont="1" applyFill="1" applyBorder="1" applyAlignment="1">
      <alignment horizontal="center" vertical="center" wrapText="1"/>
    </xf>
    <xf numFmtId="168" fontId="26" fillId="0" borderId="10" xfId="0" applyNumberFormat="1" applyFont="1" applyFill="1" applyBorder="1" applyAlignment="1">
      <alignment horizontal="center" vertical="center"/>
    </xf>
    <xf numFmtId="0" fontId="39" fillId="0" borderId="10" xfId="0" applyFont="1" applyFill="1" applyBorder="1"/>
    <xf numFmtId="0" fontId="0" fillId="0" borderId="17" xfId="0" applyBorder="1" applyAlignment="1">
      <alignment wrapText="1"/>
    </xf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1" fillId="0" borderId="10" xfId="43" applyFont="1" applyFill="1" applyBorder="1" applyAlignment="1">
      <alignment horizontal="left" vertical="center" wrapText="1"/>
    </xf>
    <xf numFmtId="0" fontId="40" fillId="0" borderId="11" xfId="43" applyFont="1" applyFill="1" applyBorder="1" applyAlignment="1">
      <alignment horizontal="center" vertical="center" wrapText="1"/>
    </xf>
    <xf numFmtId="0" fontId="40" fillId="0" borderId="0" xfId="43" applyFont="1" applyFill="1" applyBorder="1" applyAlignment="1">
      <alignment horizontal="center" vertical="center" wrapText="1"/>
    </xf>
    <xf numFmtId="0" fontId="40" fillId="0" borderId="12" xfId="43" applyFont="1" applyFill="1" applyBorder="1" applyAlignment="1">
      <alignment horizontal="center" vertical="center" wrapText="1"/>
    </xf>
    <xf numFmtId="49" fontId="30" fillId="0" borderId="10" xfId="43" applyNumberFormat="1" applyFont="1" applyFill="1" applyBorder="1" applyAlignment="1">
      <alignment horizontal="center" vertical="center" wrapText="1"/>
    </xf>
    <xf numFmtId="0" fontId="3" fillId="0" borderId="10" xfId="43" applyFont="1" applyFill="1" applyBorder="1" applyAlignment="1">
      <alignment horizontal="center" vertical="center" wrapText="1"/>
    </xf>
    <xf numFmtId="0" fontId="2" fillId="0" borderId="10" xfId="43" applyFont="1" applyFill="1" applyBorder="1" applyAlignment="1">
      <alignment horizontal="center" vertical="center" wrapText="1"/>
    </xf>
    <xf numFmtId="0" fontId="31" fillId="0" borderId="0" xfId="43" applyFont="1" applyFill="1" applyAlignment="1">
      <alignment horizontal="center" vertical="center" wrapText="1"/>
    </xf>
    <xf numFmtId="0" fontId="40" fillId="0" borderId="0" xfId="43" applyFont="1" applyFill="1" applyAlignment="1">
      <alignment horizontal="center" vertical="center" wrapText="1"/>
    </xf>
    <xf numFmtId="49" fontId="41" fillId="0" borderId="10" xfId="43" applyNumberFormat="1" applyFont="1" applyFill="1" applyBorder="1" applyAlignment="1">
      <alignment horizontal="center" vertical="center"/>
    </xf>
    <xf numFmtId="0" fontId="37" fillId="0" borderId="0" xfId="0" applyFont="1" applyFill="1" applyAlignment="1">
      <alignment horizontal="center" vertical="center"/>
    </xf>
    <xf numFmtId="0" fontId="38" fillId="0" borderId="0" xfId="0" applyFont="1" applyFill="1" applyAlignment="1">
      <alignment horizontal="center" vertical="top"/>
    </xf>
    <xf numFmtId="0" fontId="37" fillId="0" borderId="0" xfId="0" applyFont="1" applyFill="1" applyAlignment="1">
      <alignment horizontal="center" vertical="center" wrapText="1"/>
    </xf>
    <xf numFmtId="0" fontId="32" fillId="0" borderId="0" xfId="0" applyFont="1" applyFill="1" applyAlignment="1">
      <alignment horizontal="center" vertical="top" wrapText="1"/>
    </xf>
    <xf numFmtId="0" fontId="0" fillId="0" borderId="16" xfId="0" applyBorder="1" applyAlignment="1">
      <alignment wrapText="1"/>
    </xf>
    <xf numFmtId="0" fontId="0" fillId="0" borderId="0" xfId="0" applyBorder="1" applyAlignment="1">
      <alignment wrapText="1"/>
    </xf>
    <xf numFmtId="0" fontId="43" fillId="0" borderId="13" xfId="0" applyFont="1" applyBorder="1" applyAlignment="1">
      <alignment horizontal="center" wrapText="1"/>
    </xf>
    <xf numFmtId="0" fontId="43" fillId="0" borderId="14" xfId="0" applyFont="1" applyBorder="1" applyAlignment="1">
      <alignment horizontal="center" wrapText="1"/>
    </xf>
    <xf numFmtId="0" fontId="43" fillId="0" borderId="15" xfId="0" applyFont="1" applyBorder="1" applyAlignment="1">
      <alignment horizontal="center" wrapText="1"/>
    </xf>
    <xf numFmtId="0" fontId="0" fillId="0" borderId="16" xfId="0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7" xfId="0" applyBorder="1" applyAlignment="1">
      <alignment wrapText="1"/>
    </xf>
    <xf numFmtId="0" fontId="43" fillId="0" borderId="16" xfId="0" applyFont="1" applyBorder="1" applyAlignment="1">
      <alignment vertical="top" wrapText="1"/>
    </xf>
    <xf numFmtId="0" fontId="43" fillId="0" borderId="0" xfId="0" applyFont="1" applyBorder="1" applyAlignment="1">
      <alignment vertical="top" wrapText="1"/>
    </xf>
    <xf numFmtId="0" fontId="43" fillId="0" borderId="17" xfId="0" applyFont="1" applyBorder="1" applyAlignment="1">
      <alignment vertical="top" wrapText="1"/>
    </xf>
    <xf numFmtId="0" fontId="0" fillId="0" borderId="16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167" fontId="26" fillId="0" borderId="10" xfId="0" applyNumberFormat="1" applyFont="1" applyFill="1" applyBorder="1" applyAlignment="1">
      <alignment horizontal="center" vertical="center"/>
    </xf>
    <xf numFmtId="170" fontId="26" fillId="0" borderId="10" xfId="0" applyNumberFormat="1" applyFont="1" applyFill="1" applyBorder="1" applyAlignment="1">
      <alignment horizontal="center" vertical="center"/>
    </xf>
    <xf numFmtId="0" fontId="44" fillId="0" borderId="24" xfId="0" applyFont="1" applyBorder="1" applyAlignment="1">
      <alignment horizontal="center" vertical="center"/>
    </xf>
    <xf numFmtId="0" fontId="44" fillId="0" borderId="24" xfId="0" applyFont="1" applyBorder="1" applyAlignment="1">
      <alignment horizontal="center" vertical="center" wrapText="1"/>
    </xf>
    <xf numFmtId="0" fontId="44" fillId="0" borderId="12" xfId="0" applyFont="1" applyBorder="1" applyAlignment="1">
      <alignment horizontal="center" vertical="center" wrapText="1"/>
    </xf>
    <xf numFmtId="0" fontId="44" fillId="0" borderId="25" xfId="0" applyFont="1" applyBorder="1" applyAlignment="1">
      <alignment horizontal="center" vertical="center" wrapText="1"/>
    </xf>
    <xf numFmtId="0" fontId="44" fillId="0" borderId="23" xfId="0" applyFont="1" applyBorder="1" applyAlignment="1">
      <alignment horizontal="center" vertical="center"/>
    </xf>
    <xf numFmtId="0" fontId="44" fillId="0" borderId="25" xfId="0" applyFont="1" applyBorder="1" applyAlignment="1">
      <alignment horizontal="center" vertical="center"/>
    </xf>
    <xf numFmtId="0" fontId="45" fillId="0" borderId="25" xfId="0" applyFont="1" applyBorder="1" applyAlignment="1">
      <alignment horizontal="center" vertical="center" wrapText="1"/>
    </xf>
    <xf numFmtId="0" fontId="45" fillId="0" borderId="25" xfId="0" applyFont="1" applyBorder="1" applyAlignment="1">
      <alignment horizontal="center" vertical="center"/>
    </xf>
    <xf numFmtId="16" fontId="44" fillId="0" borderId="23" xfId="0" applyNumberFormat="1" applyFont="1" applyBorder="1" applyAlignment="1">
      <alignment horizontal="center" vertical="center"/>
    </xf>
    <xf numFmtId="14" fontId="44" fillId="0" borderId="23" xfId="0" applyNumberFormat="1" applyFont="1" applyBorder="1" applyAlignment="1">
      <alignment horizontal="center" vertical="center"/>
    </xf>
    <xf numFmtId="0" fontId="44" fillId="0" borderId="21" xfId="0" applyFont="1" applyBorder="1" applyAlignment="1">
      <alignment horizontal="center" vertical="center" wrapText="1"/>
    </xf>
    <xf numFmtId="0" fontId="44" fillId="0" borderId="22" xfId="0" applyFont="1" applyBorder="1" applyAlignment="1">
      <alignment horizontal="center" vertical="center" wrapText="1"/>
    </xf>
    <xf numFmtId="0" fontId="44" fillId="0" borderId="23" xfId="0" applyFont="1" applyBorder="1" applyAlignment="1">
      <alignment horizontal="center" vertical="center" wrapText="1"/>
    </xf>
    <xf numFmtId="0" fontId="44" fillId="0" borderId="27" xfId="0" applyFont="1" applyBorder="1" applyAlignment="1">
      <alignment horizontal="center" vertical="center" wrapText="1"/>
    </xf>
    <xf numFmtId="0" fontId="44" fillId="0" borderId="24" xfId="0" applyFont="1" applyBorder="1" applyAlignment="1">
      <alignment horizontal="center" vertical="center" wrapText="1"/>
    </xf>
    <xf numFmtId="0" fontId="44" fillId="0" borderId="26" xfId="0" applyFont="1" applyBorder="1" applyAlignment="1">
      <alignment horizontal="center" vertical="center"/>
    </xf>
  </cellXfs>
  <cellStyles count="79">
    <cellStyle name="20% - Акцент1 2" xfId="1" xr:uid="{00000000-0005-0000-0000-000000000000}"/>
    <cellStyle name="20% - Акцент2 2" xfId="2" xr:uid="{00000000-0005-0000-0000-000001000000}"/>
    <cellStyle name="20% - Акцент3 2" xfId="3" xr:uid="{00000000-0005-0000-0000-000002000000}"/>
    <cellStyle name="20% - Акцент4 2" xfId="4" xr:uid="{00000000-0005-0000-0000-000003000000}"/>
    <cellStyle name="20% - Акцент5 2" xfId="5" xr:uid="{00000000-0005-0000-0000-000004000000}"/>
    <cellStyle name="20% - Акцент6 2" xfId="6" xr:uid="{00000000-0005-0000-0000-000005000000}"/>
    <cellStyle name="40% - Акцент1 2" xfId="7" xr:uid="{00000000-0005-0000-0000-000006000000}"/>
    <cellStyle name="40% - Акцент2 2" xfId="8" xr:uid="{00000000-0005-0000-0000-000007000000}"/>
    <cellStyle name="40% - Акцент3 2" xfId="9" xr:uid="{00000000-0005-0000-0000-000008000000}"/>
    <cellStyle name="40% - Акцент4 2" xfId="10" xr:uid="{00000000-0005-0000-0000-000009000000}"/>
    <cellStyle name="40% - Акцент5 2" xfId="11" xr:uid="{00000000-0005-0000-0000-00000A000000}"/>
    <cellStyle name="40% - Акцент6 2" xfId="12" xr:uid="{00000000-0005-0000-0000-00000B000000}"/>
    <cellStyle name="60% - Акцент1 2" xfId="13" xr:uid="{00000000-0005-0000-0000-00000C000000}"/>
    <cellStyle name="60% - Акцент2 2" xfId="14" xr:uid="{00000000-0005-0000-0000-00000D000000}"/>
    <cellStyle name="60% - Акцент3 2" xfId="15" xr:uid="{00000000-0005-0000-0000-00000E000000}"/>
    <cellStyle name="60% - Акцент4 2" xfId="16" xr:uid="{00000000-0005-0000-0000-00000F000000}"/>
    <cellStyle name="60% - Акцент5 2" xfId="17" xr:uid="{00000000-0005-0000-0000-000010000000}"/>
    <cellStyle name="60% - Акцент6 2" xfId="18" xr:uid="{00000000-0005-0000-0000-000011000000}"/>
    <cellStyle name="Normal 2" xfId="19" xr:uid="{00000000-0005-0000-0000-000012000000}"/>
    <cellStyle name="Акцент1 2" xfId="20" xr:uid="{00000000-0005-0000-0000-000013000000}"/>
    <cellStyle name="Акцент2 2" xfId="21" xr:uid="{00000000-0005-0000-0000-000014000000}"/>
    <cellStyle name="Акцент3 2" xfId="22" xr:uid="{00000000-0005-0000-0000-000015000000}"/>
    <cellStyle name="Акцент4 2" xfId="23" xr:uid="{00000000-0005-0000-0000-000016000000}"/>
    <cellStyle name="Акцент5 2" xfId="24" xr:uid="{00000000-0005-0000-0000-000017000000}"/>
    <cellStyle name="Акцент6 2" xfId="25" xr:uid="{00000000-0005-0000-0000-000018000000}"/>
    <cellStyle name="Ввод  2" xfId="26" xr:uid="{00000000-0005-0000-0000-000019000000}"/>
    <cellStyle name="Вывод 2" xfId="27" xr:uid="{00000000-0005-0000-0000-00001A000000}"/>
    <cellStyle name="Вычисление 2" xfId="28" xr:uid="{00000000-0005-0000-0000-00001B000000}"/>
    <cellStyle name="Заголовок 1 2" xfId="29" xr:uid="{00000000-0005-0000-0000-00001C000000}"/>
    <cellStyle name="Заголовок 2 2" xfId="30" xr:uid="{00000000-0005-0000-0000-00001D000000}"/>
    <cellStyle name="Заголовок 3 2" xfId="31" xr:uid="{00000000-0005-0000-0000-00001E000000}"/>
    <cellStyle name="Заголовок 4 2" xfId="32" xr:uid="{00000000-0005-0000-0000-00001F000000}"/>
    <cellStyle name="Итог 2" xfId="33" xr:uid="{00000000-0005-0000-0000-000020000000}"/>
    <cellStyle name="Контрольная ячейка 2" xfId="34" xr:uid="{00000000-0005-0000-0000-000021000000}"/>
    <cellStyle name="Название 2" xfId="35" xr:uid="{00000000-0005-0000-0000-000022000000}"/>
    <cellStyle name="Нейтральный 2" xfId="36" xr:uid="{00000000-0005-0000-0000-000023000000}"/>
    <cellStyle name="Обычный" xfId="0" builtinId="0"/>
    <cellStyle name="Обычный 101" xfId="76" xr:uid="{C61BF781-3FA8-4708-9248-204DE60A32E3}"/>
    <cellStyle name="Обычный 12" xfId="37" xr:uid="{00000000-0005-0000-0000-000025000000}"/>
    <cellStyle name="Обычный 12 2" xfId="38" xr:uid="{00000000-0005-0000-0000-000026000000}"/>
    <cellStyle name="Обычный 2" xfId="39" xr:uid="{00000000-0005-0000-0000-000027000000}"/>
    <cellStyle name="Обычный 2 26 2" xfId="40" xr:uid="{00000000-0005-0000-0000-000028000000}"/>
    <cellStyle name="Обычный 2 3 2 4" xfId="78" xr:uid="{2BE6C583-1BF3-4E1A-85A5-B6AC990881AF}"/>
    <cellStyle name="Обычный 3" xfId="41" xr:uid="{00000000-0005-0000-0000-000029000000}"/>
    <cellStyle name="Обычный 3 10 2" xfId="42" xr:uid="{00000000-0005-0000-0000-00002A000000}"/>
    <cellStyle name="Обычный 3 2" xfId="43" xr:uid="{00000000-0005-0000-0000-00002B000000}"/>
    <cellStyle name="Обычный 3 2 2 2" xfId="44" xr:uid="{00000000-0005-0000-0000-00002C000000}"/>
    <cellStyle name="Обычный 3 21" xfId="45" xr:uid="{00000000-0005-0000-0000-00002D000000}"/>
    <cellStyle name="Обычный 30" xfId="46" xr:uid="{00000000-0005-0000-0000-00002E000000}"/>
    <cellStyle name="Обычный 4" xfId="47" xr:uid="{00000000-0005-0000-0000-00002F000000}"/>
    <cellStyle name="Обычный 4 2" xfId="48" xr:uid="{00000000-0005-0000-0000-000030000000}"/>
    <cellStyle name="Обычный 5" xfId="49" xr:uid="{00000000-0005-0000-0000-000031000000}"/>
    <cellStyle name="Обычный 6" xfId="50" xr:uid="{00000000-0005-0000-0000-000032000000}"/>
    <cellStyle name="Обычный 6 2" xfId="51" xr:uid="{00000000-0005-0000-0000-000033000000}"/>
    <cellStyle name="Обычный 6 2 2" xfId="52" xr:uid="{00000000-0005-0000-0000-000034000000}"/>
    <cellStyle name="Обычный 6 2 3" xfId="53" xr:uid="{00000000-0005-0000-0000-000035000000}"/>
    <cellStyle name="Обычный 7" xfId="54" xr:uid="{00000000-0005-0000-0000-000036000000}"/>
    <cellStyle name="Обычный 7 2" xfId="55" xr:uid="{00000000-0005-0000-0000-000037000000}"/>
    <cellStyle name="Обычный 8" xfId="56" xr:uid="{00000000-0005-0000-0000-000038000000}"/>
    <cellStyle name="Плохой 2" xfId="57" xr:uid="{00000000-0005-0000-0000-00003C000000}"/>
    <cellStyle name="Пояснение 2" xfId="58" xr:uid="{00000000-0005-0000-0000-00003D000000}"/>
    <cellStyle name="Примечание 2" xfId="59" xr:uid="{00000000-0005-0000-0000-00003E000000}"/>
    <cellStyle name="Процентный 2" xfId="60" xr:uid="{00000000-0005-0000-0000-00003F000000}"/>
    <cellStyle name="Процентный 2 2" xfId="77" xr:uid="{D286EC39-9940-4DFD-99AF-FD59EFC6882C}"/>
    <cellStyle name="Процентный 2 3" xfId="61" xr:uid="{00000000-0005-0000-0000-000040000000}"/>
    <cellStyle name="Процентный 2 3 2" xfId="62" xr:uid="{00000000-0005-0000-0000-000041000000}"/>
    <cellStyle name="Процентный 3" xfId="63" xr:uid="{00000000-0005-0000-0000-000042000000}"/>
    <cellStyle name="Процентный 4" xfId="64" xr:uid="{00000000-0005-0000-0000-000043000000}"/>
    <cellStyle name="Связанная ячейка 2" xfId="65" xr:uid="{00000000-0005-0000-0000-000044000000}"/>
    <cellStyle name="Стиль 1" xfId="66" xr:uid="{00000000-0005-0000-0000-000045000000}"/>
    <cellStyle name="Текст предупреждения 2" xfId="67" xr:uid="{00000000-0005-0000-0000-000046000000}"/>
    <cellStyle name="Финансовый" xfId="68" builtinId="3"/>
    <cellStyle name="Финансовый 2" xfId="69" xr:uid="{00000000-0005-0000-0000-000048000000}"/>
    <cellStyle name="Финансовый 2 2 2 2 2" xfId="70" xr:uid="{00000000-0005-0000-0000-000049000000}"/>
    <cellStyle name="Финансовый 3" xfId="71" xr:uid="{00000000-0005-0000-0000-00004A000000}"/>
    <cellStyle name="Финансовый 5" xfId="72" xr:uid="{00000000-0005-0000-0000-00004B000000}"/>
    <cellStyle name="Финансовый 5 2" xfId="73" xr:uid="{00000000-0005-0000-0000-00004C000000}"/>
    <cellStyle name="Финансовый 6" xfId="74" xr:uid="{00000000-0005-0000-0000-00004D000000}"/>
    <cellStyle name="Хороший 2" xfId="75" xr:uid="{00000000-0005-0000-0000-00004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externalLink" Target="externalLinks/externalLink10.xml"/><Relationship Id="rId18" Type="http://schemas.openxmlformats.org/officeDocument/2006/relationships/externalLink" Target="externalLinks/externalLink15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17" Type="http://schemas.openxmlformats.org/officeDocument/2006/relationships/externalLink" Target="externalLinks/externalLink14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3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5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2.xml"/><Relationship Id="rId23" Type="http://schemas.openxmlformats.org/officeDocument/2006/relationships/calcChain" Target="calcChain.xml"/><Relationship Id="rId10" Type="http://schemas.openxmlformats.org/officeDocument/2006/relationships/externalLink" Target="externalLinks/externalLink7.xml"/><Relationship Id="rId19" Type="http://schemas.openxmlformats.org/officeDocument/2006/relationships/externalLink" Target="externalLinks/externalLink16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externalLink" Target="externalLinks/externalLink11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file:///C:\Users\IE510~1.KIR\AppData\Local\Temp\logo.pn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381000</xdr:colOff>
      <xdr:row>3</xdr:row>
      <xdr:rowOff>0</xdr:rowOff>
    </xdr:to>
    <xdr:pic>
      <xdr:nvPicPr>
        <xdr:cNvPr id="2" name="Picture 1" descr="logo.png">
          <a:extLst>
            <a:ext uri="{FF2B5EF4-FFF2-40B4-BE49-F238E27FC236}">
              <a16:creationId xmlns:a16="http://schemas.microsoft.com/office/drawing/2014/main" id="{68F128B1-783C-4796-9CEE-C137A41236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0"/>
          <a:ext cx="381000" cy="381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nergo\Resource\ECONOM\IZDERSKI\IZDPL200\UGOL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chuguleva.OFFICE\&#1052;&#1086;&#1080;%20&#1076;&#1086;&#1082;&#1091;&#1084;&#1077;&#1085;&#1090;&#1099;\&#1055;&#1077;&#1088;&#1077;&#1087;&#1080;&#1089;&#1082;&#1072;\2006%20&#1075;&#1086;&#1076;\&#1060;&#1057;&#1058;\&#1087;&#1088;&#1077;&#1076;&#1077;&#1083;&#1100;&#1085;&#1099;&#1077;%202007\&#1050;&#1077;&#1084;&#1077;&#1088;&#1086;&#1074;&#1089;&#1082;&#1072;&#1103;%20&#1086;&#1073;&#1083;&#1072;&#1089;&#1090;&#1100;%20(&#1087;&#1077;&#1088;&#1077;&#1076;&#1072;&#1095;&#1072;%202007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rskdc4\&#1059;&#1087;&#1088;&#1072;&#1074;&#1083;&#1077;&#1085;&#1080;&#1077;%20&#1090;&#1072;&#1088;&#1080;&#1092;&#1086;&#1086;&#1073;&#1088;&#1072;&#1079;&#1086;&#1074;&#1072;&#1085;&#1080;&#1103;\&#1052;&#1086;&#1080;%20&#1076;&#1086;&#1082;&#1091;&#1084;&#1077;&#1085;&#1090;&#1099;\&#1064;&#1072;&#1073;&#1083;&#1086;&#1085;%20%20&#1060;&#1057;&#1058;%20&#1087;&#1086;%20&#1090;&#1072;&#1088;&#1080;&#1092;&#1072;&#1084;%20(&#1075;&#1077;&#1085;&#1077;&#1088;&#1072;&#1094;&#1080;&#1103;)\GRE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Departments\&#1062;&#1077;&#1085;&#1086;&#1086;&#1073;&#1088;&#1072;&#1079;&#1086;&#1074;&#1072;&#1085;&#1080;&#1103;%20&#1074;%20&#1101;&#1085;&#1077;&#1088;&#1075;&#1077;&#1090;&#1080;&#1082;&#1077;\&#1056;&#1046;&#1040;&#1042;&#1048;&#1053;&#1040;%20&#1047;%20&#1043;\&#1052;&#1086;&#1085;&#1080;&#1090;&#1086;&#1088;&#1080;&#1085;&#1075;%202007\&#1052;&#1086;&#1085;&#1080;&#1090;&#1086;&#1088;&#1080;&#1085;&#1075;%20_2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innas\&#1059;&#1087;&#1088;&#1072;&#1074;&#1083;&#1077;&#1085;&#1080;&#1077;%20&#1087;&#1086;%20&#1090;&#1072;&#1088;&#1080;&#1092;&#1072;&#1084;\Users\&#1064;&#1077;&#1089;&#1090;&#1072;&#1082;&#1086;&#1074;&#1072;&#1045;&#1052;\Documents\&#1058;&#1072;&#1088;&#1080;&#1092;&#1099;%20&#1085;&#1072;%202019\&#1057;&#1044;&#1057;-&#1069;&#1085;&#1077;&#1088;&#1075;&#1086;\&#1055;&#1077;&#1088;&#1077;&#1095;&#1077;&#1085;&#1100;%20&#1086;&#1073;&#1086;&#1088;&#1091;&#1076;&#1086;&#1074;&#1072;&#1085;&#1080;&#1103;%20(&#1089;&#1086;&#1073;&#1089;&#1090;&#1074;)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89;&#1084;&#1077;&#1090;&#1072;%201.15%20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7;&#1074;&#1086;&#1076;%202025-2029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Documents%20and%20Settings\mihaylov_sv\&#1056;&#1072;&#1073;&#1086;&#1095;&#1080;&#1081;%20&#1089;&#1090;&#1086;&#1083;\&#1055;&#1072;&#1082;&#1077;&#1090;%20&#1076;&#1083;&#1103;%20&#1087;&#1088;&#1077;&#1079;&#1077;&#1085;&#1090;&#1072;&#1094;&#1080;&#1080;%201%20&#1082;&#1074;&#1072;&#1088;&#1090;&#1072;&#1083;&#1072;%202007&#1075;\&#1059;&#1089;&#1090;&#1072;&#1088;&#1077;&#1074;&#1096;&#1072;&#1103;%20&#1080;&#1085;&#1092;&#1086;&#1088;&#1084;&#1072;&#1094;&#1080;&#1103;\&#1059;&#1056;%20&#1087;&#1086;%20&#1062;&#1060;&#1054;%2002.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d1\DB\Tereza\EVRAZ%20-%20Reporting%20package\2006\Aktiva%20a%20pasiva\Aktiva%20a%20pasiva%202006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IAS%20&amp;%20GAAP%20%20Reports\IAS%20&amp;%20GAAP%20YEAR%202002\2002%20Q3%20Consolidation%20Model\A%20Consolidation%20&amp;%20Reporting\GAAP%20&amp;%20IAS%20Group%20TB%20&amp;%20Reports%20Q3%2020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Documents%20and%20Settings\reuters\&#1056;&#1072;&#1073;&#1086;&#1095;&#1080;&#1081;%20&#1089;&#1090;&#1086;&#1083;\Artem's\Fixed%20Income\&#1072;&#1096;&#1095;&#1091;&#1074;%20&#1096;&#1090;&#1089;&#1097;&#1100;&#1091;\PUBLIC\BLOOMBERG\gazpru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Documents%20and%20Settings\reuters\&#1056;&#1072;&#1073;&#1086;&#1095;&#1080;&#1081;%20&#1089;&#1090;&#1086;&#1083;\Documents%20and%20Settings\matvean\Local%20Settings\Temporary%20Internet%20Files\OLK4D9\RUR_Calc_new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rskdc4\&#1059;&#1087;&#1088;&#1072;&#1074;&#1083;&#1077;&#1085;&#1080;&#1077;%20&#1090;&#1072;&#1088;&#1080;&#1092;&#1086;&#1086;&#1073;&#1088;&#1072;&#1079;&#1086;&#1074;&#1072;&#1085;&#1080;&#1103;\Documents%20and%20Settings\pankrashova_en\Local%20Settings\Temporary%20Internet%20Files\Content.IE5\MFY38D0X\Documents%20and%20Settings\vgrishanov\&#1056;&#1072;&#1073;&#1086;&#1095;&#1080;&#1081;%20&#1089;&#1090;&#1086;&#1083;\proverka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rsk-store\users\Documents%20and%20Settings\vgrishanov\&#1056;&#1072;&#1073;&#1086;&#1095;&#1080;&#1081;%20&#1089;&#1090;&#1086;&#1083;\proverka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087;&#1072;&#1087;&#1082;&#1072;%20&#1086;&#1073;&#1084;&#1077;&#1085;&#1072;\&#1045;&#1048;&#1040;&#1057;\&#1055;&#1088;&#1080;&#1096;&#1083;&#1086;\15.05.07\tset.net.2008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rsk-store\users\Documents%20and%20Settings\vgrishanov\&#1056;&#1072;&#1073;&#1086;&#1095;&#1080;&#1081;%20&#1089;&#1090;&#1086;&#1083;\&#1055;&#1083;&#1072;&#1085;%20&#1085;&#1072;%202008-2010(13.7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0-факт"/>
      <sheetName val="на 1 тут"/>
      <sheetName val="Воркута-99"/>
      <sheetName val="Воркута2000"/>
      <sheetName val="Воркута2002"/>
      <sheetName val="Лист1"/>
      <sheetName val="FES"/>
      <sheetName val="Позиция"/>
      <sheetName val="ВАРИАНТ 3 РАБОЧИЙ"/>
      <sheetName val="20"/>
      <sheetName val="23"/>
      <sheetName val="26"/>
      <sheetName val="27"/>
      <sheetName val="28"/>
      <sheetName val="21"/>
      <sheetName val="29"/>
      <sheetName val="Справочники"/>
      <sheetName val="25"/>
      <sheetName val="19"/>
      <sheetName val="22"/>
      <sheetName val="24"/>
      <sheetName val="UGOL"/>
      <sheetName val="Кедровский"/>
      <sheetName val="TEHSHEET"/>
      <sheetName val="план 2000"/>
      <sheetName val="Перегруппировка"/>
      <sheetName val="ПрЭС"/>
      <sheetName val="Главная для ТП"/>
      <sheetName val="1.15 (д.б.)"/>
      <sheetName val="Заголовок"/>
      <sheetName val="EKDEB90"/>
      <sheetName val="Смета_"/>
      <sheetName val="ФОТ по месяцам"/>
      <sheetName val="Смета ДУ и ПД"/>
      <sheetName val="Главная"/>
      <sheetName val="на_1_тут"/>
      <sheetName val="ВАРИАНТ_3_РАБОЧИЙ"/>
      <sheetName val="план_2000"/>
      <sheetName val="Главная_для_ТП"/>
      <sheetName val="1_15_(д_б_)"/>
      <sheetName val="БДР"/>
      <sheetName val="прочие доходы"/>
      <sheetName val="ТЭП ТНС утв."/>
      <sheetName val="КПЭ"/>
      <sheetName val="ОНА,ОНО"/>
      <sheetName val="Т6"/>
      <sheetName val="Смета2 проект. раб."/>
      <sheetName val="1. свод филиалы"/>
      <sheetName val="1. ИА"/>
      <sheetName val="1. свод ЛЭ"/>
      <sheetName val="T0"/>
      <sheetName val="Drop down lists"/>
      <sheetName val="реестр сф 2012"/>
      <sheetName val="служебная"/>
      <sheetName val="Итоги"/>
      <sheetName val="Лист2"/>
      <sheetName val="Списки"/>
      <sheetName val="список"/>
      <sheetName val="Гр5(о)"/>
      <sheetName val="共機J"/>
      <sheetName val="Сводка - лизинг"/>
      <sheetName val="SET"/>
      <sheetName val="Сведения"/>
      <sheetName val="База"/>
      <sheetName val="Свод"/>
      <sheetName val="перекрестка"/>
      <sheetName val="16"/>
      <sheetName val="18.2"/>
      <sheetName val="4"/>
      <sheetName val="6"/>
      <sheetName val="6 Списки"/>
      <sheetName val="15"/>
      <sheetName val="17.1"/>
      <sheetName val="2.3"/>
      <sheetName val="P2.1"/>
      <sheetName val="control"/>
      <sheetName val="Регионы"/>
      <sheetName val="NEW-PANEL"/>
      <sheetName val="Свод сметы"/>
      <sheetName val="Handbook"/>
      <sheetName val="Автозаполнение"/>
      <sheetName val="П.8."/>
      <sheetName val="Перечень"/>
      <sheetName val="Справочник коды"/>
      <sheetName val="база подразделение"/>
      <sheetName val="база статьи затрат"/>
      <sheetName val="БД"/>
      <sheetName val="Информ-я о регулируемой орг-и"/>
      <sheetName val="Нормы325"/>
      <sheetName val="ID ПС"/>
      <sheetName val="TOPLIWO"/>
      <sheetName val="2018"/>
      <sheetName val="2019"/>
      <sheetName val="Справочник"/>
      <sheetName val="договора-ОТЧЕТутв.БП"/>
      <sheetName val="Справочно"/>
      <sheetName val="Типовые причины"/>
      <sheetName val="БЗ"/>
      <sheetName val="Классификатор"/>
      <sheetName val="Справочник ЦФО"/>
      <sheetName val="на_1_тут1"/>
      <sheetName val="ВАРИАНТ_3_РАБОЧИЙ1"/>
      <sheetName val="план_20001"/>
      <sheetName val="Главная_для_ТП1"/>
      <sheetName val="1_15_(д_б_)1"/>
      <sheetName val="ФОТ_по_месяцам"/>
      <sheetName val="Смета_ДУ_и_ПД"/>
      <sheetName val="прочие_доходы"/>
      <sheetName val="ТЭП_ТНС_утв_"/>
      <sheetName val="1__свод_филиалы"/>
      <sheetName val="1__ИА"/>
      <sheetName val="1__свод_ЛЭ"/>
      <sheetName val="Смета2_проект__раб_"/>
      <sheetName val="Drop_down_lists"/>
      <sheetName val="реестр_сф_2012"/>
      <sheetName val="Сводка_-_лизинг"/>
      <sheetName val="18_2"/>
      <sheetName val="6_Списки"/>
      <sheetName val="17_1"/>
      <sheetName val="2_3"/>
      <sheetName val="P2_1"/>
      <sheetName val="П_8_"/>
      <sheetName val="Свод_сметы"/>
      <sheetName val="Информ-я_о_регулируемой_орг-и"/>
      <sheetName val="ID_ПС"/>
      <sheetName val="Справочник_коды"/>
      <sheetName val="база_подразделение"/>
      <sheetName val="база_статьи_затрат"/>
      <sheetName val="Отчет"/>
      <sheetName val="Пров_Знач"/>
      <sheetName val="Список подразделений"/>
      <sheetName val="1.0"/>
      <sheetName val="1.1"/>
      <sheetName val="основа часы 51W 51 O"/>
      <sheetName val="основа часы CWP3-CWP3A"/>
      <sheetName val=" СУ ФНП"/>
      <sheetName val="01"/>
      <sheetName val="Расчет НВВ общий"/>
      <sheetName val="Настройка"/>
      <sheetName val="Extrapolacija i interpolacija"/>
      <sheetName val="Настройка 1"/>
      <sheetName val="Справочник статей ДДС"/>
      <sheetName val="Параметры должностей"/>
      <sheetName val="Ввод"/>
      <sheetName val="Курсы_валют"/>
      <sheetName val="Раскрывающиеся списки"/>
      <sheetName val="Список_подразделений"/>
      <sheetName val="1_0"/>
      <sheetName val="1_1"/>
      <sheetName val="основа_часы_51W_51_O"/>
      <sheetName val="основа_часы_CWP3-CWP3A"/>
      <sheetName val="Extrapolacija_i_interpolacija"/>
      <sheetName val="Настройка_1"/>
      <sheetName val="Параметры_должностей"/>
      <sheetName val="Справочник_статей_ДДС"/>
      <sheetName val="Раскрывающиеся_списки"/>
      <sheetName val="УШР на текущую дату"/>
      <sheetName val="Доп. данные"/>
      <sheetName val="Настройки"/>
      <sheetName val="РС"/>
      <sheetName val="Parametri"/>
      <sheetName val="Cevi ukupno "/>
      <sheetName val="Условия"/>
      <sheetName val="График численности (2)"/>
      <sheetName val="Список_подразделений1"/>
      <sheetName val="1_01"/>
      <sheetName val="1_11"/>
      <sheetName val="основа_часы_51W_51_O1"/>
      <sheetName val="основа_часы_CWP3-CWP3A1"/>
      <sheetName val="Extrapolacija_i_interpolacija1"/>
      <sheetName val="Настройка_11"/>
      <sheetName val="Параметры_должностей1"/>
      <sheetName val="Справочник_статей_ДДС1"/>
      <sheetName val="Раскрывающиеся_списки1"/>
      <sheetName val="УШР_на_текущую_дату"/>
      <sheetName val="Доп__данные"/>
      <sheetName val="Baza"/>
      <sheetName val="Расчет для Анализа"/>
      <sheetName val="РКЦ"/>
      <sheetName val="статьи"/>
      <sheetName val="БДР Ф1-АД"/>
      <sheetName val="Источник данных"/>
      <sheetName val="Перечень значений"/>
      <sheetName val="Стро"/>
      <sheetName val="Сотрудники"/>
      <sheetName val="Статусы"/>
      <sheetName val="на_1_тут2"/>
      <sheetName val="на_1_тут3"/>
      <sheetName val="на_1_тут4"/>
      <sheetName val="на_1_тут5"/>
      <sheetName val="на_1_тут6"/>
      <sheetName val="на_1_тут7"/>
      <sheetName val="1"/>
      <sheetName val="0"/>
      <sheetName val="ис.смета"/>
      <sheetName val="Справочник подпроеков"/>
      <sheetName val="Ведомость объемов работ"/>
      <sheetName val="СП"/>
      <sheetName val="Константы"/>
      <sheetName val="справка"/>
      <sheetName val="Статьи БДДС"/>
      <sheetName val="на_1_тут8"/>
      <sheetName val="Список_подразделений2"/>
      <sheetName val="1_02"/>
      <sheetName val="1_12"/>
      <sheetName val="основа_часы_51W_51_O2"/>
      <sheetName val="основа_часы_CWP3-CWP3A2"/>
      <sheetName val="Extrapolacija_i_interpolacija2"/>
      <sheetName val="Настройка_12"/>
      <sheetName val="Параметры_должностей2"/>
      <sheetName val="Справочник_статей_ДДС2"/>
      <sheetName val="Раскрывающиеся_списки2"/>
      <sheetName val="УШР_на_текущую_дату1"/>
      <sheetName val="Доп__данные1"/>
      <sheetName val="Cevi_ukupno_"/>
      <sheetName val="График_численности_(2)"/>
      <sheetName val="Расчет_для_Анализа"/>
      <sheetName val="_СУ_ФНП"/>
      <sheetName val="Перечень_значений"/>
      <sheetName val="БДР_Ф1-АД"/>
      <sheetName val="Источник_данных"/>
      <sheetName val="ис_смета"/>
      <sheetName val="Ведомость_объемов_работ"/>
      <sheetName val="Справочник_подпроеков"/>
      <sheetName val="Справочник_2"/>
      <sheetName val="Вып. списки"/>
      <sheetName val="СправочникУМиТ"/>
      <sheetName val="Потр. щебня"/>
      <sheetName val="ГХ РД"/>
      <sheetName val="ГПР ТОФ"/>
      <sheetName val="ВАРИАНТ_3_РАБОЧИЙ2"/>
      <sheetName val="план_20002"/>
      <sheetName val="Главная_для_ТП2"/>
      <sheetName val="1_15_(д_б_)2"/>
      <sheetName val="ФОТ_по_месяцам1"/>
      <sheetName val="Смета_ДУ_и_ПД1"/>
      <sheetName val="прочие_доходы1"/>
      <sheetName val="ТЭП_ТНС_утв_1"/>
      <sheetName val="1__свод_филиалы1"/>
      <sheetName val="1__ИА1"/>
      <sheetName val="1__свод_ЛЭ1"/>
      <sheetName val="Смета2_проект__раб_1"/>
      <sheetName val="Drop_down_lists1"/>
      <sheetName val="реестр_сф_20121"/>
      <sheetName val="Сводка_-_лизинг1"/>
      <sheetName val="18_21"/>
      <sheetName val="6_Списки1"/>
      <sheetName val="17_11"/>
      <sheetName val="2_31"/>
      <sheetName val="P2_11"/>
      <sheetName val="Параметры"/>
      <sheetName val="ПР. 1 ТКП МЭСР"/>
      <sheetName val="10. Поступления"/>
      <sheetName val="Мари"/>
      <sheetName val="договора-ОТЧЕТутв_БП"/>
      <sheetName val="ИТ-бюджет"/>
      <sheetName val="на_1_тут9"/>
      <sheetName val="ВАРИАНТ_3_РАБОЧИЙ3"/>
      <sheetName val="план_20003"/>
      <sheetName val="Главная_для_ТП3"/>
      <sheetName val="1_15_(д_б_)3"/>
      <sheetName val="ФОТ_по_месяцам2"/>
      <sheetName val="Смета_ДУ_и_ПД2"/>
      <sheetName val="прочие_доходы2"/>
      <sheetName val="ТЭП_ТНС_утв_2"/>
      <sheetName val="1__свод_филиалы2"/>
      <sheetName val="1__ИА2"/>
      <sheetName val="1__свод_ЛЭ2"/>
      <sheetName val="Смета2_проект__раб_2"/>
      <sheetName val="Drop_down_lists2"/>
      <sheetName val="реестр_сф_20122"/>
      <sheetName val="Сводка_-_лизинг2"/>
      <sheetName val="18_22"/>
      <sheetName val="6_Списки2"/>
      <sheetName val="17_12"/>
      <sheetName val="2_32"/>
      <sheetName val="P2_12"/>
      <sheetName val="Свод_сметы1"/>
      <sheetName val="П_8_1"/>
      <sheetName val="Справочник_коды1"/>
      <sheetName val="база_подразделение1"/>
      <sheetName val="база_статьи_затрат1"/>
      <sheetName val="ID_ПС1"/>
      <sheetName val="Информ-я_о_регулируемой_орг-и1"/>
      <sheetName val="Типовые_причины"/>
      <sheetName val="Справочник_ЦФО"/>
      <sheetName val="_СУ_ФНП1"/>
      <sheetName val="Список_подразделений3"/>
      <sheetName val="1_03"/>
      <sheetName val="1_13"/>
      <sheetName val="основа_часы_51W_51_O3"/>
      <sheetName val="основа_часы_CWP3-CWP3A3"/>
      <sheetName val="Extrapolacija_i_interpolacija3"/>
      <sheetName val="Настройка_13"/>
      <sheetName val="Справочник_статей_ДДС3"/>
      <sheetName val="Параметры_должностей3"/>
      <sheetName val="Раскрывающиеся_списки3"/>
      <sheetName val="УШР_на_текущую_дату2"/>
      <sheetName val="Доп__данные2"/>
      <sheetName val="Cevi_ukupno_1"/>
      <sheetName val="График_численности_(2)1"/>
      <sheetName val="Расчет_для_Анализа1"/>
      <sheetName val="БДР_Ф1-АД1"/>
      <sheetName val="Источник_данных1"/>
      <sheetName val="Перечень_значений1"/>
      <sheetName val="ис_смета1"/>
      <sheetName val="Справочник_подпроеков1"/>
      <sheetName val="Ведомость_объемов_работ1"/>
      <sheetName val="Статьи_БДДС"/>
      <sheetName val="Расчет_НВВ_общий"/>
      <sheetName val="Вып__списки"/>
      <sheetName val="Потр__щебня"/>
      <sheetName val="ГХ_РД"/>
      <sheetName val="ГПР_ТОФ"/>
      <sheetName val="ПР__1_ТКП_МЭСР"/>
      <sheetName val="MAIN"/>
      <sheetName val="Титульный"/>
      <sheetName val="1_411_1"/>
      <sheetName val="PD_5_2"/>
      <sheetName val="1_3 новая"/>
      <sheetName val="1,3 новая"/>
      <sheetName val="PD.5_1"/>
      <sheetName val="ИнвестицииСвод"/>
      <sheetName val="PD_5_1"/>
      <sheetName val="Понедельно"/>
      <sheetName val="Итог по НПО "/>
      <sheetName val="_ССЫЛКА"/>
      <sheetName val="PD_5_3"/>
      <sheetName val="Баланс _Ф1_"/>
      <sheetName val="1_401_2"/>
      <sheetName val="П"/>
      <sheetName val="3_3_31_"/>
      <sheetName val="формаДДС_пЛОХ_ЛОХЛкмесяц03_ДАШв"/>
      <sheetName val="К1_МП"/>
      <sheetName val="Т4,Т4а"/>
      <sheetName val="8. Инвестиции"/>
      <sheetName val="Инструкция"/>
      <sheetName val="4 461"/>
      <sheetName val="A"/>
      <sheetName val="ﾏｼﾅﾘ強度比較"/>
      <sheetName val="XLR_NoRangeSheet"/>
      <sheetName val="договора-ОТЧЕТутв_БП1"/>
      <sheetName val="10__Поступления"/>
    </sheetNames>
    <sheetDataSet>
      <sheetData sheetId="0"/>
      <sheetData sheetId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/>
      <sheetData sheetId="187"/>
      <sheetData sheetId="188"/>
      <sheetData sheetId="189"/>
      <sheetData sheetId="190"/>
      <sheetData sheetId="19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 refreshError="1"/>
      <sheetData sheetId="225" refreshError="1"/>
      <sheetData sheetId="226" refreshError="1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 refreshError="1"/>
      <sheetData sheetId="251" refreshError="1"/>
      <sheetData sheetId="252" refreshError="1"/>
      <sheetData sheetId="253" refreshError="1"/>
      <sheetData sheetId="254"/>
      <sheetData sheetId="255" refreshError="1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Содержание"/>
      <sheetName val="3"/>
      <sheetName val="4"/>
      <sheetName val="5"/>
      <sheetName val="6"/>
      <sheetName val="Списки"/>
      <sheetName val="15"/>
      <sheetName val="16"/>
      <sheetName val="17"/>
      <sheetName val="17.1"/>
      <sheetName val="18.2"/>
      <sheetName val="20"/>
      <sheetName val="20.1"/>
      <sheetName val="21.3"/>
      <sheetName val="24"/>
      <sheetName val="25"/>
      <sheetName val="27"/>
      <sheetName val="P2.1"/>
      <sheetName val="P2.2"/>
      <sheetName val="свод"/>
      <sheetName val="2.3"/>
      <sheetName val="экон.обосн."/>
      <sheetName val="перекрестка"/>
    </sheetNames>
    <sheetDataSet>
      <sheetData sheetId="0">
        <row r="21">
          <cell r="B21" t="str">
            <v>EXP</v>
          </cell>
        </row>
      </sheetData>
      <sheetData sheetId="1" refreshError="1"/>
      <sheetData sheetId="2"/>
      <sheetData sheetId="3">
        <row r="8">
          <cell r="F8">
            <v>27074.246999999999</v>
          </cell>
        </row>
        <row r="12">
          <cell r="M12">
            <v>7115.72</v>
          </cell>
          <cell r="N12">
            <v>3134.6570000000002</v>
          </cell>
          <cell r="R12">
            <v>6000.3135000000002</v>
          </cell>
          <cell r="S12">
            <v>370.53140000000002</v>
          </cell>
          <cell r="W12">
            <v>6293.2</v>
          </cell>
          <cell r="X12">
            <v>256.55</v>
          </cell>
          <cell r="AB12">
            <v>6306</v>
          </cell>
          <cell r="AC12">
            <v>232.70599999999999</v>
          </cell>
        </row>
        <row r="13">
          <cell r="N13">
            <v>3062.8270000000002</v>
          </cell>
          <cell r="S13">
            <v>1988.1291000000001</v>
          </cell>
          <cell r="X13">
            <v>2510.634</v>
          </cell>
          <cell r="AC13">
            <v>2519.596</v>
          </cell>
        </row>
        <row r="14">
          <cell r="O14">
            <v>792.83399999999995</v>
          </cell>
          <cell r="T14">
            <v>872.67</v>
          </cell>
          <cell r="Y14">
            <v>800.78700000000003</v>
          </cell>
          <cell r="AD14">
            <v>803.51400000000001</v>
          </cell>
        </row>
        <row r="15">
          <cell r="Q15">
            <v>0</v>
          </cell>
          <cell r="R15">
            <v>0</v>
          </cell>
          <cell r="S15">
            <v>0</v>
          </cell>
          <cell r="T15">
            <v>0</v>
          </cell>
        </row>
        <row r="16">
          <cell r="L16">
            <v>31456.252</v>
          </cell>
          <cell r="M16">
            <v>299.81200000000001</v>
          </cell>
          <cell r="N16">
            <v>1634.3510000000001</v>
          </cell>
          <cell r="O16">
            <v>9.9949999999999992</v>
          </cell>
          <cell r="Q16">
            <v>26382.3</v>
          </cell>
          <cell r="R16">
            <v>526.29999999999995</v>
          </cell>
          <cell r="S16">
            <v>1858.9</v>
          </cell>
          <cell r="T16">
            <v>5</v>
          </cell>
          <cell r="V16">
            <v>25194.799999999999</v>
          </cell>
          <cell r="W16">
            <v>763.4</v>
          </cell>
          <cell r="X16">
            <v>1301.847</v>
          </cell>
          <cell r="Y16">
            <v>15</v>
          </cell>
          <cell r="AA16">
            <v>25262.337</v>
          </cell>
          <cell r="AB16">
            <v>737.46699999999998</v>
          </cell>
          <cell r="AC16">
            <v>1310</v>
          </cell>
          <cell r="AD16">
            <v>15.769</v>
          </cell>
        </row>
        <row r="17">
          <cell r="L17">
            <v>78.5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</row>
        <row r="20">
          <cell r="I20">
            <v>79.599999999999994</v>
          </cell>
          <cell r="N20">
            <v>71.67</v>
          </cell>
          <cell r="S20">
            <v>77.099999999999994</v>
          </cell>
          <cell r="X20">
            <v>21.4</v>
          </cell>
          <cell r="AC20">
            <v>22.7</v>
          </cell>
        </row>
        <row r="22">
          <cell r="G22">
            <v>13938.9</v>
          </cell>
          <cell r="H22">
            <v>3963.4</v>
          </cell>
          <cell r="I22">
            <v>3708.3</v>
          </cell>
          <cell r="J22">
            <v>635.20000000000005</v>
          </cell>
          <cell r="L22">
            <v>15337.003000000001</v>
          </cell>
          <cell r="M22">
            <v>4174.0119999999997</v>
          </cell>
          <cell r="N22">
            <v>2875.828</v>
          </cell>
          <cell r="O22">
            <v>573.64</v>
          </cell>
          <cell r="Q22">
            <v>15146.8665</v>
          </cell>
          <cell r="R22">
            <v>4251.2704000000003</v>
          </cell>
          <cell r="S22">
            <v>2910.2656000000002</v>
          </cell>
          <cell r="T22">
            <v>578.98299999999995</v>
          </cell>
          <cell r="V22">
            <v>15323.9</v>
          </cell>
          <cell r="W22">
            <v>4280</v>
          </cell>
          <cell r="X22">
            <v>2924</v>
          </cell>
          <cell r="Y22">
            <v>581.9</v>
          </cell>
          <cell r="AA22">
            <v>15235.308000000001</v>
          </cell>
          <cell r="AB22">
            <v>4114.607</v>
          </cell>
          <cell r="AC22">
            <v>2829.4</v>
          </cell>
          <cell r="AD22">
            <v>586</v>
          </cell>
        </row>
        <row r="26">
          <cell r="G26">
            <v>3126.02</v>
          </cell>
          <cell r="L26">
            <v>4845.8599999999997</v>
          </cell>
          <cell r="M26">
            <v>4.47</v>
          </cell>
          <cell r="N26">
            <v>3865.82</v>
          </cell>
          <cell r="Q26">
            <v>3740</v>
          </cell>
          <cell r="V26">
            <v>2107.6999999999998</v>
          </cell>
          <cell r="X26">
            <v>12</v>
          </cell>
        </row>
        <row r="27">
          <cell r="V27">
            <v>402.6</v>
          </cell>
          <cell r="W27">
            <v>4.5</v>
          </cell>
          <cell r="X27">
            <v>54.6</v>
          </cell>
        </row>
      </sheetData>
      <sheetData sheetId="4">
        <row r="8">
          <cell r="F8">
            <v>3693</v>
          </cell>
        </row>
      </sheetData>
      <sheetData sheetId="5">
        <row r="10">
          <cell r="B10" t="str">
            <v>БП №1</v>
          </cell>
        </row>
        <row r="11">
          <cell r="B11" t="str">
            <v>БП №2</v>
          </cell>
        </row>
        <row r="12">
          <cell r="B12" t="str">
            <v>БП №3</v>
          </cell>
        </row>
        <row r="13">
          <cell r="B13" t="str">
            <v>БП №4</v>
          </cell>
        </row>
        <row r="14">
          <cell r="B14" t="str">
            <v>БП №5</v>
          </cell>
        </row>
        <row r="15">
          <cell r="B15" t="str">
            <v>БП №6</v>
          </cell>
        </row>
        <row r="16">
          <cell r="B16" t="str">
            <v>БП №7</v>
          </cell>
        </row>
        <row r="17">
          <cell r="B17" t="str">
            <v>БП №8</v>
          </cell>
        </row>
        <row r="18">
          <cell r="B18" t="str">
            <v>БП №9</v>
          </cell>
        </row>
        <row r="19">
          <cell r="B19" t="str">
            <v>БП №10</v>
          </cell>
        </row>
      </sheetData>
      <sheetData sheetId="6" refreshError="1"/>
      <sheetData sheetId="7">
        <row r="9">
          <cell r="L9">
            <v>0</v>
          </cell>
        </row>
      </sheetData>
      <sheetData sheetId="8">
        <row r="7">
          <cell r="G7">
            <v>2354</v>
          </cell>
        </row>
        <row r="10">
          <cell r="G10">
            <v>1947</v>
          </cell>
          <cell r="H10">
            <v>2020.24</v>
          </cell>
          <cell r="I10">
            <v>2209</v>
          </cell>
          <cell r="J10">
            <v>2242</v>
          </cell>
          <cell r="K10">
            <v>2438</v>
          </cell>
        </row>
        <row r="11">
          <cell r="G11">
            <v>1.087</v>
          </cell>
          <cell r="H11">
            <v>1.087</v>
          </cell>
          <cell r="I11">
            <v>1.087</v>
          </cell>
          <cell r="J11">
            <v>1.087</v>
          </cell>
          <cell r="K11">
            <v>1.075</v>
          </cell>
        </row>
        <row r="12">
          <cell r="G12">
            <v>2116.3890000000001</v>
          </cell>
          <cell r="H12">
            <v>2196</v>
          </cell>
          <cell r="I12">
            <v>2399</v>
          </cell>
          <cell r="J12">
            <v>2437.0540000000001</v>
          </cell>
          <cell r="K12">
            <v>2621</v>
          </cell>
        </row>
        <row r="13">
          <cell r="G13">
            <v>6.2</v>
          </cell>
          <cell r="H13">
            <v>7.8</v>
          </cell>
          <cell r="I13">
            <v>7.8</v>
          </cell>
          <cell r="J13">
            <v>7.8</v>
          </cell>
          <cell r="K13">
            <v>7.8</v>
          </cell>
        </row>
        <row r="14">
          <cell r="G14">
            <v>1.802</v>
          </cell>
          <cell r="H14">
            <v>2.1619999999999999</v>
          </cell>
          <cell r="I14">
            <v>2.1619999999999999</v>
          </cell>
          <cell r="J14">
            <v>2.1619999999999999</v>
          </cell>
          <cell r="K14">
            <v>2.1619999999999999</v>
          </cell>
        </row>
        <row r="17">
          <cell r="G17">
            <v>22</v>
          </cell>
          <cell r="H17">
            <v>22</v>
          </cell>
          <cell r="I17">
            <v>22</v>
          </cell>
          <cell r="J17">
            <v>22</v>
          </cell>
          <cell r="K17">
            <v>22</v>
          </cell>
        </row>
        <row r="20">
          <cell r="G20">
            <v>55.061500000000002</v>
          </cell>
          <cell r="H20">
            <v>58.125500000000002</v>
          </cell>
          <cell r="I20">
            <v>52.514000000000003</v>
          </cell>
          <cell r="J20">
            <v>54.7898</v>
          </cell>
          <cell r="K20">
            <v>60</v>
          </cell>
        </row>
        <row r="23">
          <cell r="G23">
            <v>15</v>
          </cell>
          <cell r="H23">
            <v>15</v>
          </cell>
          <cell r="I23">
            <v>15</v>
          </cell>
          <cell r="J23">
            <v>15</v>
          </cell>
          <cell r="K23">
            <v>15</v>
          </cell>
        </row>
        <row r="29">
          <cell r="G29">
            <v>30</v>
          </cell>
          <cell r="H29">
            <v>30</v>
          </cell>
          <cell r="I29">
            <v>30</v>
          </cell>
          <cell r="J29">
            <v>30</v>
          </cell>
          <cell r="K29">
            <v>30</v>
          </cell>
        </row>
      </sheetData>
      <sheetData sheetId="9" refreshError="1"/>
      <sheetData sheetId="10">
        <row r="9">
          <cell r="D9">
            <v>5829033</v>
          </cell>
        </row>
      </sheetData>
      <sheetData sheetId="11">
        <row r="6">
          <cell r="F6">
            <v>61049.470999999998</v>
          </cell>
        </row>
      </sheetData>
      <sheetData sheetId="12">
        <row r="7">
          <cell r="E7">
            <v>241800</v>
          </cell>
        </row>
      </sheetData>
      <sheetData sheetId="13" refreshError="1"/>
      <sheetData sheetId="14">
        <row r="10">
          <cell r="L10">
            <v>0</v>
          </cell>
        </row>
      </sheetData>
      <sheetData sheetId="15">
        <row r="7">
          <cell r="G7">
            <v>1067306.7672999999</v>
          </cell>
        </row>
        <row r="10">
          <cell r="G10">
            <v>406884.94569999998</v>
          </cell>
          <cell r="H10">
            <v>430035.33480000001</v>
          </cell>
          <cell r="I10">
            <v>514483.59860000003</v>
          </cell>
          <cell r="J10">
            <v>519265.62079999998</v>
          </cell>
          <cell r="K10">
            <v>645478.50690000004</v>
          </cell>
          <cell r="M10">
            <v>905585.48250000004</v>
          </cell>
          <cell r="N10">
            <v>980763.31409601821</v>
          </cell>
        </row>
        <row r="11">
          <cell r="G11">
            <v>530159.84219999996</v>
          </cell>
          <cell r="H11">
            <v>552169.71909999999</v>
          </cell>
          <cell r="I11">
            <v>392916.88829999999</v>
          </cell>
          <cell r="J11">
            <v>364933.74800000002</v>
          </cell>
          <cell r="K11">
            <v>841866.65819999995</v>
          </cell>
          <cell r="M11">
            <v>1151841.2919999999</v>
          </cell>
          <cell r="N11">
            <v>1859982.9332683941</v>
          </cell>
        </row>
        <row r="12">
          <cell r="G12">
            <v>247525.17879999999</v>
          </cell>
          <cell r="H12">
            <v>281662.78529999999</v>
          </cell>
          <cell r="I12">
            <v>485988.24849999999</v>
          </cell>
          <cell r="J12">
            <v>471401.31290000002</v>
          </cell>
          <cell r="K12">
            <v>413712.55829999998</v>
          </cell>
          <cell r="M12">
            <v>552098.38749999995</v>
          </cell>
          <cell r="N12">
            <v>1076776.2757908178</v>
          </cell>
        </row>
        <row r="14">
          <cell r="G14">
            <v>95753.106799999994</v>
          </cell>
          <cell r="H14">
            <v>51783.056199999999</v>
          </cell>
          <cell r="I14">
            <v>50936.8073</v>
          </cell>
          <cell r="J14">
            <v>48761.965799999998</v>
          </cell>
          <cell r="K14">
            <v>37346.760399999999</v>
          </cell>
          <cell r="M14">
            <v>43203.6296</v>
          </cell>
          <cell r="N14">
            <v>50094.161721759338</v>
          </cell>
        </row>
        <row r="15">
          <cell r="G15">
            <v>160359.0741</v>
          </cell>
          <cell r="H15">
            <v>86393.501799999998</v>
          </cell>
          <cell r="I15">
            <v>43785.575900000003</v>
          </cell>
          <cell r="J15">
            <v>54567.012000000002</v>
          </cell>
          <cell r="K15">
            <v>88008.920299999998</v>
          </cell>
          <cell r="M15">
            <v>108470.8992</v>
          </cell>
          <cell r="N15">
            <v>119991.23777879527</v>
          </cell>
        </row>
        <row r="17">
          <cell r="G17">
            <v>54403.525999999998</v>
          </cell>
          <cell r="H17">
            <v>29543.212200000002</v>
          </cell>
          <cell r="I17">
            <v>25671.755000000001</v>
          </cell>
          <cell r="J17">
            <v>32304.180499999999</v>
          </cell>
          <cell r="K17">
            <v>30219.257699999998</v>
          </cell>
          <cell r="M17">
            <v>36091.053899999999</v>
          </cell>
          <cell r="N17">
            <v>40857.063741107515</v>
          </cell>
        </row>
        <row r="18">
          <cell r="G18">
            <v>105955.5481</v>
          </cell>
          <cell r="H18">
            <v>56850.289599999996</v>
          </cell>
          <cell r="I18">
            <v>18113.820800000001</v>
          </cell>
          <cell r="J18">
            <v>22262.8315</v>
          </cell>
          <cell r="K18">
            <v>57789.662600000003</v>
          </cell>
          <cell r="M18">
            <v>72379.845300000001</v>
          </cell>
          <cell r="N18">
            <v>79134.174037687757</v>
          </cell>
        </row>
        <row r="19">
          <cell r="G19">
            <v>66148.666700000002</v>
          </cell>
          <cell r="H19">
            <v>35768.442000000003</v>
          </cell>
          <cell r="I19">
            <v>42444.616800000003</v>
          </cell>
          <cell r="J19">
            <v>50900.012000000002</v>
          </cell>
          <cell r="K19">
            <v>34942.136500000001</v>
          </cell>
          <cell r="M19">
            <v>42199.393700000001</v>
          </cell>
          <cell r="N19">
            <v>47393.234071929583</v>
          </cell>
        </row>
        <row r="20">
          <cell r="G20">
            <v>14.3108</v>
          </cell>
          <cell r="H20">
            <v>7.2937000000000003</v>
          </cell>
          <cell r="I20">
            <v>5.0712000000000002</v>
          </cell>
          <cell r="J20">
            <v>5.9253</v>
          </cell>
          <cell r="K20">
            <v>4.5014000000000003</v>
          </cell>
          <cell r="M20">
            <v>3.8403</v>
          </cell>
          <cell r="N20">
            <v>2.8699439930056174</v>
          </cell>
        </row>
        <row r="22">
          <cell r="G22">
            <v>1163059.8740999999</v>
          </cell>
          <cell r="H22">
            <v>1172781.2169999999</v>
          </cell>
          <cell r="I22">
            <v>1362380.8718999999</v>
          </cell>
          <cell r="J22">
            <v>1296040.8027999999</v>
          </cell>
          <cell r="K22">
            <v>1697318.6373000001</v>
          </cell>
          <cell r="M22">
            <v>2482128.3111999999</v>
          </cell>
          <cell r="N22">
            <v>3710372.2542755664</v>
          </cell>
        </row>
        <row r="23">
          <cell r="G23">
            <v>1097403.862</v>
          </cell>
          <cell r="H23">
            <v>1068598.5556999999</v>
          </cell>
          <cell r="I23">
            <v>951186.06279999996</v>
          </cell>
          <cell r="J23">
            <v>938766.38080000004</v>
          </cell>
          <cell r="K23">
            <v>1575354.0854</v>
          </cell>
          <cell r="M23">
            <v>2165897.6738</v>
          </cell>
          <cell r="N23">
            <v>2960737.4851432075</v>
          </cell>
        </row>
        <row r="33">
          <cell r="G33">
            <v>30251.149000000001</v>
          </cell>
          <cell r="H33">
            <v>24537.225200000001</v>
          </cell>
          <cell r="I33">
            <v>34083.3802</v>
          </cell>
          <cell r="J33">
            <v>33709.978499999997</v>
          </cell>
          <cell r="K33">
            <v>43971.529799999997</v>
          </cell>
          <cell r="M33">
            <v>64303.175900000002</v>
          </cell>
          <cell r="N33">
            <v>96014.510385314177</v>
          </cell>
        </row>
        <row r="36">
          <cell r="G36">
            <v>67454.371499999994</v>
          </cell>
          <cell r="H36">
            <v>68752.338499999998</v>
          </cell>
          <cell r="I36">
            <v>83769.791800000006</v>
          </cell>
          <cell r="J36">
            <v>78396.232699999993</v>
          </cell>
          <cell r="K36">
            <v>98041.756999999998</v>
          </cell>
          <cell r="M36">
            <v>139400.60279999999</v>
          </cell>
          <cell r="N36">
            <v>162849.05203937186</v>
          </cell>
        </row>
        <row r="37">
          <cell r="G37">
            <v>137078.04759999999</v>
          </cell>
          <cell r="H37">
            <v>88977.486600000004</v>
          </cell>
          <cell r="I37">
            <v>101114.224</v>
          </cell>
          <cell r="J37">
            <v>106907.5861</v>
          </cell>
          <cell r="K37">
            <v>195239.08119999999</v>
          </cell>
          <cell r="M37">
            <v>269550.63280000002</v>
          </cell>
          <cell r="N37">
            <v>273726.18524410488</v>
          </cell>
        </row>
        <row r="38">
          <cell r="G38">
            <v>448656.93050000002</v>
          </cell>
          <cell r="H38">
            <v>356342.99400000001</v>
          </cell>
          <cell r="I38">
            <v>561811.45429999998</v>
          </cell>
          <cell r="J38">
            <v>587474.04709999997</v>
          </cell>
          <cell r="K38">
            <v>635764.36490000004</v>
          </cell>
          <cell r="M38">
            <v>856449.91339999996</v>
          </cell>
          <cell r="N38">
            <v>477564.34294420108</v>
          </cell>
        </row>
        <row r="40">
          <cell r="G40">
            <v>48.465200000000003</v>
          </cell>
          <cell r="H40">
            <v>38.6053</v>
          </cell>
          <cell r="I40">
            <v>50.285699999999999</v>
          </cell>
          <cell r="J40">
            <v>52.8705</v>
          </cell>
          <cell r="K40">
            <v>68.569299999999998</v>
          </cell>
          <cell r="M40">
            <v>100.2745</v>
          </cell>
          <cell r="N40">
            <v>143.9396315047417</v>
          </cell>
        </row>
        <row r="43">
          <cell r="G43">
            <v>128.87029999999999</v>
          </cell>
          <cell r="H43">
            <v>119.2974</v>
          </cell>
          <cell r="I43">
            <v>139.36699999999999</v>
          </cell>
          <cell r="J43">
            <v>138.69540000000001</v>
          </cell>
          <cell r="K43">
            <v>174.06479999999999</v>
          </cell>
          <cell r="M43">
            <v>247.4939</v>
          </cell>
          <cell r="N43">
            <v>271.85279948197274</v>
          </cell>
        </row>
        <row r="44">
          <cell r="G44">
            <v>191.98249999999999</v>
          </cell>
          <cell r="H44">
            <v>125.46720000000001</v>
          </cell>
          <cell r="I44">
            <v>219.5959</v>
          </cell>
          <cell r="J44">
            <v>189.11279999999999</v>
          </cell>
          <cell r="K44">
            <v>343.88549999999998</v>
          </cell>
          <cell r="M44">
            <v>474.77460000000002</v>
          </cell>
          <cell r="N44">
            <v>448.90310723481775</v>
          </cell>
        </row>
        <row r="45">
          <cell r="G45">
            <v>825.55139999999994</v>
          </cell>
          <cell r="H45">
            <v>758.85329999999999</v>
          </cell>
          <cell r="I45">
            <v>1141.1221</v>
          </cell>
          <cell r="J45">
            <v>1179.9960000000001</v>
          </cell>
          <cell r="K45">
            <v>1279.7741000000001</v>
          </cell>
          <cell r="M45">
            <v>1724.0074</v>
          </cell>
          <cell r="N45">
            <v>886.64694558105464</v>
          </cell>
        </row>
      </sheetData>
      <sheetData sheetId="16">
        <row r="6">
          <cell r="G6">
            <v>257.8304</v>
          </cell>
        </row>
      </sheetData>
      <sheetData sheetId="17">
        <row r="4">
          <cell r="K4" t="str">
            <v>БП №1</v>
          </cell>
        </row>
      </sheetData>
      <sheetData sheetId="18">
        <row r="7">
          <cell r="F7">
            <v>800</v>
          </cell>
        </row>
      </sheetData>
      <sheetData sheetId="19">
        <row r="7">
          <cell r="F7">
            <v>800</v>
          </cell>
        </row>
      </sheetData>
      <sheetData sheetId="20" refreshError="1"/>
      <sheetData sheetId="21"/>
      <sheetData sheetId="22" refreshError="1"/>
      <sheetData sheetId="23">
        <row r="13">
          <cell r="N13">
            <v>142</v>
          </cell>
        </row>
        <row r="14">
          <cell r="F14">
            <v>76.290000000000006</v>
          </cell>
          <cell r="G14">
            <v>86</v>
          </cell>
          <cell r="H14">
            <v>41.31729</v>
          </cell>
        </row>
        <row r="15">
          <cell r="F15">
            <v>93.38</v>
          </cell>
          <cell r="G15">
            <v>86</v>
          </cell>
          <cell r="H15">
            <v>8.1300000000000008</v>
          </cell>
        </row>
        <row r="16">
          <cell r="F16">
            <v>116.94</v>
          </cell>
          <cell r="G16">
            <v>86</v>
          </cell>
          <cell r="H16">
            <v>81.763989299256806</v>
          </cell>
        </row>
        <row r="17">
          <cell r="F17">
            <v>166.43</v>
          </cell>
          <cell r="G17">
            <v>86</v>
          </cell>
          <cell r="H17">
            <v>2698.3858439417609</v>
          </cell>
          <cell r="N17">
            <v>142</v>
          </cell>
        </row>
        <row r="19">
          <cell r="N19">
            <v>100</v>
          </cell>
        </row>
        <row r="23">
          <cell r="N23">
            <v>100</v>
          </cell>
        </row>
        <row r="29">
          <cell r="N29">
            <v>128</v>
          </cell>
        </row>
        <row r="41">
          <cell r="N41">
            <v>142</v>
          </cell>
        </row>
        <row r="47">
          <cell r="N47">
            <v>128</v>
          </cell>
        </row>
        <row r="55">
          <cell r="N55">
            <v>142</v>
          </cell>
        </row>
        <row r="61">
          <cell r="N61">
            <v>100</v>
          </cell>
        </row>
        <row r="67">
          <cell r="N67">
            <v>128</v>
          </cell>
        </row>
        <row r="79">
          <cell r="N79">
            <v>142</v>
          </cell>
        </row>
        <row r="91">
          <cell r="N91">
            <v>163</v>
          </cell>
        </row>
        <row r="92">
          <cell r="F92">
            <v>90.087999999999994</v>
          </cell>
          <cell r="G92">
            <v>80.508474576271198</v>
          </cell>
          <cell r="H92">
            <v>43.875999999999998</v>
          </cell>
        </row>
        <row r="93">
          <cell r="F93">
            <v>103.85100000000003</v>
          </cell>
          <cell r="G93">
            <v>80.508474576271198</v>
          </cell>
          <cell r="H93">
            <v>9.0299999999999994</v>
          </cell>
        </row>
        <row r="94">
          <cell r="F94">
            <v>134.851</v>
          </cell>
          <cell r="G94">
            <v>80.508474576271198</v>
          </cell>
          <cell r="H94">
            <v>81.371300000000005</v>
          </cell>
        </row>
        <row r="95">
          <cell r="F95">
            <v>171.89599999999999</v>
          </cell>
          <cell r="G95">
            <v>80.508474576271198</v>
          </cell>
          <cell r="H95">
            <v>2673.4762890000002</v>
          </cell>
          <cell r="N95">
            <v>163</v>
          </cell>
        </row>
        <row r="97">
          <cell r="N97">
            <v>114</v>
          </cell>
        </row>
        <row r="101">
          <cell r="N101">
            <v>114</v>
          </cell>
        </row>
        <row r="107">
          <cell r="N107">
            <v>147</v>
          </cell>
        </row>
        <row r="110">
          <cell r="F110">
            <v>86.183000000000007</v>
          </cell>
          <cell r="G110">
            <v>108.6823290542648</v>
          </cell>
          <cell r="H110">
            <v>94.930999999999983</v>
          </cell>
        </row>
        <row r="111">
          <cell r="F111">
            <v>103.499</v>
          </cell>
          <cell r="G111">
            <v>108.6823290542648</v>
          </cell>
          <cell r="H111">
            <v>20.942299999999999</v>
          </cell>
        </row>
        <row r="112">
          <cell r="F112">
            <v>123.92</v>
          </cell>
          <cell r="G112">
            <v>108.6823290542648</v>
          </cell>
          <cell r="H112">
            <v>262.77517</v>
          </cell>
        </row>
        <row r="113">
          <cell r="F113">
            <v>177.95999999999998</v>
          </cell>
          <cell r="G113">
            <v>108.6823290542648</v>
          </cell>
          <cell r="H113">
            <v>688.6241510000001</v>
          </cell>
        </row>
        <row r="119">
          <cell r="N119">
            <v>163</v>
          </cell>
        </row>
        <row r="125">
          <cell r="N125">
            <v>147</v>
          </cell>
        </row>
        <row r="133">
          <cell r="N133">
            <v>163</v>
          </cell>
        </row>
        <row r="139">
          <cell r="N139">
            <v>114</v>
          </cell>
        </row>
        <row r="145">
          <cell r="N145">
            <v>147</v>
          </cell>
        </row>
        <row r="157">
          <cell r="N157">
            <v>163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Содержание"/>
      <sheetName val="0"/>
      <sheetName val="1"/>
      <sheetName val="2"/>
      <sheetName val="3"/>
      <sheetName val="4"/>
      <sheetName val="4.1"/>
      <sheetName val="5"/>
      <sheetName val="6"/>
      <sheetName val="6.1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7.1"/>
      <sheetName val="18"/>
      <sheetName val="19"/>
      <sheetName val="20"/>
      <sheetName val="21"/>
      <sheetName val="22"/>
      <sheetName val="23"/>
      <sheetName val="24"/>
      <sheetName val="24.1"/>
      <sheetName val="25"/>
      <sheetName val="26"/>
      <sheetName val="27"/>
      <sheetName val="28"/>
      <sheetName val="29"/>
      <sheetName val="Свод"/>
      <sheetName val="перекрестка"/>
      <sheetName val="18.2"/>
      <sheetName val="21.3"/>
      <sheetName val="2.3"/>
      <sheetName val="18.1"/>
      <sheetName val="19.1.1"/>
      <sheetName val="19.1.2"/>
      <sheetName val="19.2"/>
      <sheetName val="2.1"/>
      <sheetName val="21.1"/>
      <sheetName val="21.2.1"/>
      <sheetName val="21.2.2"/>
      <sheetName val="21.4"/>
      <sheetName val="28.3"/>
      <sheetName val="1.1"/>
      <sheetName val="1.2"/>
      <sheetName val="2.2"/>
      <sheetName val="20.1"/>
      <sheetName val="25.1"/>
      <sheetName val="28.1"/>
      <sheetName val="28.2"/>
      <sheetName val="P2.1"/>
      <sheetName val="P2.2"/>
      <sheetName val="Регионы"/>
      <sheetName val="ээ"/>
      <sheetName val="FES"/>
      <sheetName val="4_1"/>
      <sheetName val="6_1"/>
      <sheetName val="17_1"/>
      <sheetName val="24_1"/>
      <sheetName val="18_2"/>
      <sheetName val="21_3"/>
      <sheetName val="2_3"/>
      <sheetName val="18_1"/>
      <sheetName val="19_1_1"/>
      <sheetName val="19_1_2"/>
      <sheetName val="19_2"/>
      <sheetName val="2_1"/>
      <sheetName val="21_1"/>
      <sheetName val="21_2_1"/>
      <sheetName val="21_2_2"/>
      <sheetName val="21_4"/>
      <sheetName val="28_3"/>
      <sheetName val="1_1"/>
      <sheetName val="1_2"/>
      <sheetName val="2_2"/>
      <sheetName val="20_1"/>
      <sheetName val="25_1"/>
      <sheetName val="28_1"/>
      <sheetName val="28_2"/>
      <sheetName val="P2_1"/>
      <sheetName val="P2_2"/>
      <sheetName val="Лист"/>
      <sheetName val="навигация"/>
      <sheetName val="Т12"/>
      <sheetName val="Т3"/>
      <sheetName val="FST5"/>
      <sheetName val="2:3"/>
      <sheetName val="tehsheet"/>
      <sheetName val="топливо2009"/>
      <sheetName val="2009"/>
      <sheetName val="Титульный"/>
      <sheetName val="Параметры"/>
      <sheetName val="Производство электроэнергии"/>
      <sheetName val="структура"/>
      <sheetName val="Т11"/>
      <sheetName val="Т1"/>
      <sheetName val="Т2"/>
      <sheetName val="Т6"/>
      <sheetName val="Т7"/>
      <sheetName val="Т8"/>
      <sheetName val="Ш_Передача_ЭЭ"/>
      <sheetName val="Проверка"/>
      <sheetName val="Рейтинг"/>
      <sheetName val="Анализ ФД"/>
      <sheetName val="ТАРИФ"/>
      <sheetName val="2_РПП"/>
      <sheetName val="ФАКТ 2020 прокуратура"/>
      <sheetName val="ПО 2020"/>
      <sheetName val="амортизация"/>
      <sheetName val="Стоимость мероприятий"/>
      <sheetName val="2 ИП ТС"/>
      <sheetName val="ТАРИФ архив"/>
      <sheetName val="Анализ ФД архив"/>
      <sheetName val="REESTR_MO"/>
      <sheetName val="списки"/>
      <sheetName val="сиз"/>
      <sheetName val="ras bs"/>
      <sheetName val="Valuations"/>
      <sheetName val="variables"/>
      <sheetName val="Проводки_02"/>
      <sheetName val="АКРасч"/>
      <sheetName val="Управление"/>
      <sheetName val="Вводные данные систем"/>
      <sheetName val="Справочники"/>
      <sheetName val="4_11"/>
      <sheetName val="17_11"/>
      <sheetName val="24_11"/>
      <sheetName val="income statement"/>
      <sheetName val="IS-$"/>
      <sheetName val="расходы"/>
      <sheetName val="пол отпуск"/>
      <sheetName val="TECHSHEET"/>
      <sheetName val="Баланс"/>
      <sheetName val="исходные данные"/>
      <sheetName val="final schedule"/>
      <sheetName val="Проводки'02"/>
      <sheetName val="pppi"/>
      <sheetName val="gkn (2)"/>
      <sheetName val="6_11"/>
      <sheetName val="18_21"/>
      <sheetName val="21_31"/>
      <sheetName val="2_31"/>
      <sheetName val="18_11"/>
      <sheetName val="19_1_11"/>
      <sheetName val="19_1_21"/>
      <sheetName val="19_21"/>
      <sheetName val="2_11"/>
      <sheetName val="21_11"/>
      <sheetName val="21_2_11"/>
      <sheetName val="21_2_21"/>
      <sheetName val="21_41"/>
      <sheetName val="28_31"/>
      <sheetName val="1_11"/>
      <sheetName val="1_21"/>
      <sheetName val="2_21"/>
      <sheetName val="20_11"/>
      <sheetName val="25_11"/>
      <sheetName val="28_11"/>
      <sheetName val="28_21"/>
      <sheetName val="P2_11"/>
      <sheetName val="P2_21"/>
      <sheetName val="БДР 2020"/>
      <sheetName val="БДР"/>
      <sheetName val="БДДС"/>
      <sheetName val="ПБ"/>
      <sheetName val="ПЗ Выручка"/>
      <sheetName val="ПЗ БДР"/>
      <sheetName val="ПЗ БДДС"/>
      <sheetName val="ЕТС"/>
      <sheetName val="ШР"/>
      <sheetName val="ФОТ"/>
      <sheetName val="АНАЛИЗ ШР и ФЗП"/>
      <sheetName val="БДР_на 05.02.21"/>
      <sheetName val="выгр04.02.21"/>
      <sheetName val="выгр02.02.21"/>
      <sheetName val="заявк02.02.21"/>
      <sheetName val="проектБДР_25.11.20"/>
      <sheetName val="выгр30.01.21 (2)"/>
      <sheetName val="заявк31.01.21"/>
      <sheetName val="БДДС_26.11.20"/>
      <sheetName val="БДР_на 22.11.20"/>
      <sheetName val="БДР 2020 (2)"/>
      <sheetName val="статьи"/>
      <sheetName val="ввод 2021_не акту"/>
      <sheetName val="group structure"/>
    </sheetNames>
    <sheetDataSet>
      <sheetData sheetId="0" refreshError="1"/>
      <sheetData sheetId="1">
        <row r="6">
          <cell r="D6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6">
          <cell r="D6">
            <v>0</v>
          </cell>
        </row>
      </sheetData>
      <sheetData sheetId="11">
        <row r="6">
          <cell r="D6">
            <v>0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>
        <row r="6">
          <cell r="A6" t="str">
            <v>&lt;Учебное заведение 1&gt;</v>
          </cell>
          <cell r="B6" t="str">
            <v>тыс.руб.</v>
          </cell>
          <cell r="C6" t="str">
            <v>1</v>
          </cell>
          <cell r="D6" t="str">
            <v>&lt;Учебное заведение 1&gt;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</row>
        <row r="8">
          <cell r="A8" t="str">
            <v>договор № ___ от ____</v>
          </cell>
          <cell r="B8" t="str">
            <v>тыс.руб.</v>
          </cell>
          <cell r="C8" t="str">
            <v>2</v>
          </cell>
          <cell r="D8" t="str">
            <v>&lt;Учебное заведение 1&gt;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</row>
        <row r="10">
          <cell r="A10" t="str">
            <v>&lt;Учебное заведение 2&gt;</v>
          </cell>
          <cell r="B10" t="str">
            <v>тыс.руб.</v>
          </cell>
          <cell r="C10" t="str">
            <v>1</v>
          </cell>
          <cell r="D10" t="str">
            <v>&lt;Учебное заведение 2&gt;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2">
          <cell r="A12" t="str">
            <v>договор № ___ от ____</v>
          </cell>
          <cell r="B12" t="str">
            <v>тыс.руб.</v>
          </cell>
          <cell r="C12" t="str">
            <v>2</v>
          </cell>
          <cell r="D12" t="str">
            <v>&lt;Учебное заведение 2&gt;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4">
          <cell r="A14" t="str">
            <v>&lt;Учебное заведение 3&gt;</v>
          </cell>
          <cell r="B14" t="str">
            <v>тыс.руб.</v>
          </cell>
          <cell r="C14" t="str">
            <v>1</v>
          </cell>
          <cell r="D14" t="str">
            <v>&lt;Учебное заведение 3&gt;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6">
          <cell r="A16" t="str">
            <v>договор № ___ от ____</v>
          </cell>
          <cell r="B16" t="str">
            <v>тыс.руб.</v>
          </cell>
          <cell r="C16" t="str">
            <v>2</v>
          </cell>
          <cell r="D16" t="str">
            <v>&lt;Учебное заведение 3&gt;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</row>
        <row r="20">
          <cell r="A20" t="str">
            <v>договор № ___ от ____</v>
          </cell>
        </row>
        <row r="24">
          <cell r="A24" t="str">
            <v>договор № ___ от ____</v>
          </cell>
        </row>
        <row r="28">
          <cell r="A28" t="str">
            <v>договор № ___ от ____</v>
          </cell>
        </row>
        <row r="32">
          <cell r="A32" t="str">
            <v>договор № ___ от ____</v>
          </cell>
        </row>
        <row r="36">
          <cell r="A36" t="str">
            <v>договор № ___ от ____</v>
          </cell>
        </row>
        <row r="40">
          <cell r="A40" t="str">
            <v>договор № ___ от ____</v>
          </cell>
        </row>
        <row r="42">
          <cell r="A42" t="str">
            <v>&lt;Учебное заведение&gt;</v>
          </cell>
          <cell r="B42" t="str">
            <v>тыс.руб.</v>
          </cell>
          <cell r="C42" t="str">
            <v>1</v>
          </cell>
          <cell r="D42" t="str">
            <v>&lt;Учебное заведение&gt;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</row>
        <row r="44">
          <cell r="A44" t="str">
            <v>договор № ___ от ____</v>
          </cell>
          <cell r="B44" t="str">
            <v>тыс.руб.</v>
          </cell>
          <cell r="C44" t="str">
            <v>2</v>
          </cell>
          <cell r="D44" t="str">
            <v>&lt;Учебное заведение&gt;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</row>
        <row r="46">
          <cell r="A46" t="str">
            <v>&lt;Учебное заведение&gt;</v>
          </cell>
          <cell r="B46" t="str">
            <v>тыс.руб.</v>
          </cell>
          <cell r="C46" t="str">
            <v>1</v>
          </cell>
          <cell r="D46" t="str">
            <v>&lt;Учебное заведение&gt;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</row>
        <row r="48">
          <cell r="A48" t="str">
            <v>договор № ___ от ____</v>
          </cell>
          <cell r="B48" t="str">
            <v>тыс.руб.</v>
          </cell>
          <cell r="C48" t="str">
            <v>2</v>
          </cell>
          <cell r="D48" t="str">
            <v>&lt;Учебное заведение&gt;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</row>
        <row r="50">
          <cell r="A50" t="str">
            <v>&lt;Учебное заведение&gt;</v>
          </cell>
          <cell r="B50" t="str">
            <v>тыс.руб.</v>
          </cell>
          <cell r="C50" t="str">
            <v>1</v>
          </cell>
          <cell r="D50" t="str">
            <v>&lt;Учебное заведение&gt;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</row>
        <row r="52">
          <cell r="A52" t="str">
            <v>договор № ___ от ____</v>
          </cell>
          <cell r="B52" t="str">
            <v>тыс.руб.</v>
          </cell>
          <cell r="C52" t="str">
            <v>2</v>
          </cell>
          <cell r="D52" t="str">
            <v>&lt;Учебное заведение&gt;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</row>
        <row r="56">
          <cell r="A56" t="str">
            <v>договор № ___ от ____</v>
          </cell>
        </row>
        <row r="60">
          <cell r="A60" t="str">
            <v>договор № ___ от ____</v>
          </cell>
        </row>
        <row r="62">
          <cell r="A62" t="str">
            <v>&lt;Учебное заведение&gt;</v>
          </cell>
          <cell r="B62" t="str">
            <v>тыс.руб.</v>
          </cell>
          <cell r="C62" t="str">
            <v>1</v>
          </cell>
          <cell r="D62" t="str">
            <v>&lt;Учебное заведение&gt;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</row>
        <row r="64">
          <cell r="A64" t="str">
            <v>договор № ___ от ____</v>
          </cell>
          <cell r="B64" t="str">
            <v>тыс.руб.</v>
          </cell>
          <cell r="C64" t="str">
            <v>2</v>
          </cell>
          <cell r="D64" t="str">
            <v>&lt;Учебное заведение&gt;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</row>
        <row r="68">
          <cell r="A68" t="str">
            <v>договор № ___ от ____</v>
          </cell>
        </row>
        <row r="70">
          <cell r="A70" t="str">
            <v>&lt;Учебное заведение&gt;</v>
          </cell>
          <cell r="B70" t="str">
            <v>тыс.руб.</v>
          </cell>
          <cell r="C70" t="str">
            <v>1</v>
          </cell>
          <cell r="D70" t="str">
            <v>&lt;Учебное заведение&gt;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</row>
        <row r="72">
          <cell r="A72" t="str">
            <v>договор № ___ от ____</v>
          </cell>
          <cell r="B72" t="str">
            <v>тыс.руб.</v>
          </cell>
          <cell r="C72" t="str">
            <v>2</v>
          </cell>
          <cell r="D72" t="str">
            <v>&lt;Учебное заведение&gt;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</row>
        <row r="74">
          <cell r="A74" t="str">
            <v>&lt;Учебное заведение&gt;</v>
          </cell>
          <cell r="B74" t="str">
            <v>тыс.руб.</v>
          </cell>
          <cell r="C74" t="str">
            <v>1</v>
          </cell>
          <cell r="D74" t="str">
            <v>&lt;Учебное заведение&gt;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</row>
        <row r="76">
          <cell r="A76" t="str">
            <v>договор № ___ от ____</v>
          </cell>
          <cell r="B76" t="str">
            <v>тыс.руб.</v>
          </cell>
          <cell r="C76" t="str">
            <v>2</v>
          </cell>
          <cell r="D76" t="str">
            <v>&lt;Учебное заведение&gt;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</row>
        <row r="78">
          <cell r="A78" t="str">
            <v>&lt;Учебное заведение&gt;</v>
          </cell>
          <cell r="B78" t="str">
            <v>тыс.руб.</v>
          </cell>
          <cell r="C78" t="str">
            <v>1</v>
          </cell>
          <cell r="D78" t="str">
            <v>&lt;Учебное заведение&gt;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</row>
        <row r="80">
          <cell r="A80" t="str">
            <v>договор № ___ от ____</v>
          </cell>
          <cell r="B80" t="str">
            <v>тыс.руб.</v>
          </cell>
          <cell r="C80" t="str">
            <v>2</v>
          </cell>
          <cell r="D80" t="str">
            <v>&lt;Учебное заведение&gt;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</row>
        <row r="82">
          <cell r="A82" t="str">
            <v>Прочие расходы на обучение</v>
          </cell>
          <cell r="B82" t="str">
            <v>тыс.руб.</v>
          </cell>
          <cell r="C82" t="str">
            <v>1</v>
          </cell>
          <cell r="D82" t="str">
            <v>Прочие расходы на обучение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</row>
        <row r="84">
          <cell r="A84" t="str">
            <v>договор № ___ от ____</v>
          </cell>
          <cell r="B84" t="str">
            <v>тыс.руб.</v>
          </cell>
          <cell r="C84" t="str">
            <v>2</v>
          </cell>
          <cell r="D84" t="str">
            <v>Прочие расходы на обучение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</row>
        <row r="85">
          <cell r="A85" t="str">
            <v>договор № ___ от ____</v>
          </cell>
          <cell r="B85" t="str">
            <v>тыс.руб.</v>
          </cell>
          <cell r="C85" t="str">
            <v>2</v>
          </cell>
          <cell r="D85" t="str">
            <v>Прочие расходы на обучение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</row>
      </sheetData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/>
      <sheetData sheetId="110" refreshError="1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/>
      <sheetData sheetId="133"/>
      <sheetData sheetId="134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 refreshError="1"/>
      <sheetData sheetId="192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Содержание"/>
      <sheetName val="Справочники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реализация СВОД"/>
      <sheetName val="реализация нерег"/>
      <sheetName val="реализация рег"/>
      <sheetName val="расчет смешанного тарифа"/>
      <sheetName val="товарка население"/>
      <sheetName val="товарка исх"/>
      <sheetName val="смешанный тариф рег"/>
      <sheetName val="товарка рег"/>
      <sheetName val="смешанный тариф нерег"/>
      <sheetName val="товарка нерег"/>
      <sheetName val="смешанный тариф итого"/>
      <sheetName val="товарка итого"/>
      <sheetName val="1.1.1.1.(товарка исх.)"/>
      <sheetName val="1.1.1.1.(товарка рег)"/>
      <sheetName val="1.1.1.1.(товарка нерег)"/>
      <sheetName val="1.1.1.1.(товарка итого)"/>
      <sheetName val="1.1.1.1.(товарка горсети исх.)"/>
      <sheetName val="1.1.1.1.(товарка горсети рег)"/>
      <sheetName val="1.1.1.1.(товарка горсети нерег)"/>
      <sheetName val="1.1.1.1.(товарка горсети итого)"/>
      <sheetName val="товарка отрасли"/>
      <sheetName val="товарка группы"/>
      <sheetName val="товарка горсети"/>
      <sheetName val="Анализ по товарке"/>
      <sheetName val="Анализ по товарке (ОПП)"/>
      <sheetName val="Анализ по реализации"/>
      <sheetName val="товарка факт по рег. тарифу"/>
      <sheetName val="Анализ товарки по рег. тарифу"/>
      <sheetName val="Анализ товарки ОПП рег. тарифу"/>
      <sheetName val="P2.1"/>
      <sheetName val="Мониторинг _2"/>
      <sheetName val="Регионы"/>
      <sheetName val="реализация"/>
      <sheetName val="группы итого 1с"/>
      <sheetName val="группы рег."/>
      <sheetName val="группы нерег."/>
      <sheetName val="группы перерасчет рег."/>
      <sheetName val="группы перерасчет нерег."/>
      <sheetName val="группы итого проверка"/>
      <sheetName val="ПД_ПФ_2009"/>
      <sheetName val="Бюджет_2010_ожид."/>
      <sheetName val="шаблон для R3"/>
      <sheetName val="Форма 20 (1)"/>
      <sheetName val="Форма 20 (2)"/>
      <sheetName val="Форма 20 (3)"/>
      <sheetName val="Форма 20 (4)"/>
      <sheetName val="Форма 20 (5)"/>
      <sheetName val="перекрестка"/>
      <sheetName val="16"/>
      <sheetName val="18.2"/>
      <sheetName val="4"/>
      <sheetName val="6"/>
      <sheetName val="15"/>
      <sheetName val="17.1"/>
      <sheetName val="2.3"/>
      <sheetName val="ЭСО"/>
      <sheetName val="сбыт"/>
      <sheetName val="Ген. не уч. ОРЭМ"/>
      <sheetName val="сети"/>
      <sheetName val="21.3"/>
      <sheetName val="ПД_дек"/>
      <sheetName val="ПФ_дек"/>
      <sheetName val="анализ 50"/>
      <sheetName val="анализ 51"/>
      <sheetName val="анализ 57"/>
      <sheetName val="анализ 62"/>
      <sheetName val="расшифровка 62"/>
      <sheetName val="ОСВ"/>
      <sheetName val="60,51"/>
      <sheetName val="71,50"/>
      <sheetName val="76.5,51"/>
      <sheetName val="91.2,51"/>
      <sheetName val="66,51"/>
      <sheetName val="бюджет_2010_фев"/>
      <sheetName val="расх. из приб. фев 2010"/>
      <sheetName val="инвест.прогр"/>
      <sheetName val="сч.60 услуги СЭ"/>
      <sheetName val="ДЗ_РСВ"/>
      <sheetName val="РСВ_продажа"/>
      <sheetName val="ДЗ_БР"/>
      <sheetName val="БР продажа "/>
      <sheetName val="ДЗ_мощность"/>
      <sheetName val="ДЗ_ТДЭн_компенсация"/>
      <sheetName val="КЗ_60.1"/>
      <sheetName val="КЗ_РСВ"/>
      <sheetName val="КЗ_КОМ"/>
      <sheetName val="КЗ_БР"/>
      <sheetName val="КЗ_76.5"/>
      <sheetName val="КЗ_71"/>
      <sheetName val="авансы выданные_60.2"/>
      <sheetName val="КЗ_ЦФР"/>
      <sheetName val=" анализ  70"/>
      <sheetName val="68.1_ПОДОХОДНЫЙ"/>
      <sheetName val="68.2_НДС"/>
      <sheetName val="68.4 налог на ПРИБЫЛЬ"/>
      <sheetName val="68.4.1._платежи в бюджет"/>
      <sheetName val="68.4.2_начисление _налога_ПРИБ."/>
      <sheetName val="68.8_ИМУЩЕСТВО"/>
      <sheetName val="68.10_ОКР.СРЕДА"/>
      <sheetName val="68.11_ТРАНСПОРТ"/>
      <sheetName val="68.12_ЗЕМЛЯ"/>
      <sheetName val="68.14_ГОСПОШЛИНА"/>
      <sheetName val="Анализ 97"/>
      <sheetName val="69.1_СОЦ_СТРАХ"/>
      <sheetName val="69.2_ПФ"/>
      <sheetName val="69.3_МЕД.СТРАХ."/>
      <sheetName val="69.11_ТРАВМАТИЗМ"/>
      <sheetName val="58.1 АКЦИИ СГЭС"/>
      <sheetName val="58.2_ВЕКСЕЛЯ"/>
      <sheetName val="58.3_ЗАЙМЫ"/>
      <sheetName val="58.2_91.1_ВЕКСЕЛЯ"/>
      <sheetName val="91.2_58.2_ВЕКСЕЛЯ"/>
      <sheetName val="анализ сч.75"/>
      <sheetName val="план счетов"/>
      <sheetName val="выручка_02"/>
      <sheetName val="Лист1"/>
      <sheetName val="Лист1 (2)"/>
      <sheetName val="Лист2"/>
      <sheetName val="Лист3"/>
      <sheetName val="FES"/>
      <sheetName val="_x0018_O_x0000__x0000__x0000_"/>
      <sheetName val=""/>
      <sheetName val="Электроэн 4кв"/>
      <sheetName val="Вода 4кв"/>
      <sheetName val="Тепло 4кв"/>
      <sheetName val="ДПН внутр"/>
      <sheetName val="ДПН АРМ"/>
      <sheetName val="Control"/>
      <sheetName val="Приток"/>
      <sheetName val="Отток"/>
      <sheetName val="Списки"/>
      <sheetName val="FST5"/>
      <sheetName val="TSheet"/>
      <sheetName val="Титульный"/>
      <sheetName val="реализация_СВОД"/>
      <sheetName val="реализация_нерег"/>
      <sheetName val="реализация_рег"/>
      <sheetName val="расчет_смешанного_тарифа"/>
      <sheetName val="товарка_население"/>
      <sheetName val="товарка_исх"/>
      <sheetName val="смешанный_тариф_рег"/>
      <sheetName val="товарка_рег"/>
      <sheetName val="смешанный_тариф_нерег"/>
      <sheetName val="товарка_нерег"/>
      <sheetName val="смешанный_тариф_итого"/>
      <sheetName val="товарка_итого"/>
      <sheetName val="1_1_1_1_(товарка_исх_)"/>
      <sheetName val="1_1_1_1_(товарка_рег)"/>
      <sheetName val="1_1_1_1_(товарка_нерег)"/>
      <sheetName val="1_1_1_1_(товарка_итого)"/>
      <sheetName val="1_1_1_1_(товарка_горсети_исх_)"/>
      <sheetName val="1_1_1_1_(товарка_горсети_рег)"/>
      <sheetName val="1_1_1_1_(товарка_горсети_нерег)"/>
      <sheetName val="1_1_1_1_(товарка_горсети_итого)"/>
      <sheetName val="товарка_отрасли"/>
      <sheetName val="товарка_группы"/>
      <sheetName val="товарка_горсети"/>
      <sheetName val="Анализ_по_товарке"/>
      <sheetName val="Анализ_по_товарке_(ОПП)"/>
      <sheetName val="Анализ_по_реализации"/>
      <sheetName val="товарка_факт_по_рег__тарифу"/>
      <sheetName val="Анализ_товарки_по_рег__тарифу"/>
      <sheetName val="Анализ_товарки_ОПП_рег__тарифу"/>
      <sheetName val="P2_1"/>
      <sheetName val="Мониторинг__2"/>
      <sheetName val="шаблон_для_R3"/>
      <sheetName val="группы_итого_1с"/>
      <sheetName val="группы_рег_"/>
      <sheetName val="группы_нерег_"/>
      <sheetName val="группы_перерасчет_рег_"/>
      <sheetName val="группы_перерасчет_нерег_"/>
      <sheetName val="группы_итого_проверка"/>
      <sheetName val="Бюджет_2010_ожид_"/>
      <sheetName val="Форма_20_(1)"/>
      <sheetName val="Форма_20_(2)"/>
      <sheetName val="Форма_20_(3)"/>
      <sheetName val="Форма_20_(4)"/>
      <sheetName val="Форма_20_(5)"/>
      <sheetName val="18_2"/>
      <sheetName val="17_1"/>
      <sheetName val="2_3"/>
      <sheetName val="Ген__не_уч__ОРЭМ"/>
      <sheetName val="21_3"/>
      <sheetName val="анализ_50"/>
      <sheetName val="анализ_51"/>
      <sheetName val="анализ_57"/>
      <sheetName val="анализ_62"/>
      <sheetName val="расшифровка_62"/>
      <sheetName val="76_5,51"/>
      <sheetName val="91_2,51"/>
      <sheetName val="расх__из_приб__фев_2010"/>
      <sheetName val="инвест_прогр"/>
      <sheetName val="сч_60_услуги_СЭ"/>
      <sheetName val="БР_продажа_"/>
      <sheetName val="КЗ_60_1"/>
      <sheetName val="КЗ_76_5"/>
      <sheetName val="авансы_выданные_60_2"/>
      <sheetName val="_анализ__70"/>
      <sheetName val="68_1_ПОДОХОДНЫЙ"/>
      <sheetName val="68_2_НДС"/>
      <sheetName val="68_4_налог_на_ПРИБЫЛЬ"/>
      <sheetName val="68_4_1__платежи_в_бюджет"/>
      <sheetName val="68_4_2_начисление__налога_ПРИБ_"/>
      <sheetName val="68_8_ИМУЩЕСТВО"/>
      <sheetName val="68_10_ОКР_СРЕДА"/>
      <sheetName val="68_11_ТРАНСПОРТ"/>
      <sheetName val="68_12_ЗЕМЛЯ"/>
      <sheetName val="68_14_ГОСПОШЛИНА"/>
      <sheetName val="Анализ_97"/>
      <sheetName val="69_1_СОЦ_СТРАХ"/>
      <sheetName val="69_2_ПФ"/>
      <sheetName val="69_3_МЕД_СТРАХ_"/>
      <sheetName val="69_11_ТРАВМАТИЗМ"/>
      <sheetName val="58_1_АКЦИИ_СГЭС"/>
      <sheetName val="58_2_ВЕКСЕЛЯ"/>
      <sheetName val="58_3_ЗАЙМЫ"/>
      <sheetName val="58_2_91_1_ВЕКСЕЛЯ"/>
      <sheetName val="91_2_58_2_ВЕКСЕЛЯ"/>
      <sheetName val="анализ_сч_75"/>
      <sheetName val="план_счетов"/>
      <sheetName val="Лист1_(2)"/>
      <sheetName val="Электроэн_4кв"/>
      <sheetName val="Вода_4кв"/>
      <sheetName val="Тепло_4кв"/>
      <sheetName val="ДПН_внутр"/>
      <sheetName val="ДПН_АРМ"/>
      <sheetName val="O"/>
      <sheetName val="_x0018_O???"/>
      <sheetName val="3"/>
      <sheetName val="5"/>
      <sheetName val="P2.2"/>
      <sheetName val="35998"/>
      <sheetName val="44"/>
      <sheetName val="92"/>
      <sheetName val="94"/>
      <sheetName val="97"/>
      <sheetName val="Отчет"/>
      <sheetName val="Расчёт"/>
      <sheetName val="14б ДПН отчет"/>
      <sheetName val="16а Сводный анализ"/>
      <sheetName val="НЕДЕЛИ"/>
      <sheetName val="реализация⼘6㮧疽М"/>
      <sheetName val="TEHSHEET"/>
      <sheetName val="_x0018_O"/>
      <sheetName val="_x0018_O_x0000_"/>
      <sheetName val="Топливо2009"/>
      <sheetName val="2009"/>
      <sheetName val="_x0018_O?"/>
      <sheetName val="Таб1.1"/>
      <sheetName val="ПС 110 кВ №13 А"/>
      <sheetName val="17"/>
      <sheetName val="Ф-1 (для АО-энерго)"/>
      <sheetName val="Ф-2 (для АО-энерго)"/>
      <sheetName val="свод"/>
      <sheetName val="Гр5(о)"/>
      <sheetName val="_x005f_x0018_O_x005f_x0000__x005f_x0000__x005f_x0000_"/>
      <sheetName val="Расчёт НВВ по RAB"/>
      <sheetName val="Лист4"/>
      <sheetName val="СВОД БДДС"/>
      <sheetName val="ПЭ"/>
      <sheetName val="СЭ"/>
      <sheetName val="ЧЭ"/>
      <sheetName val="ИА"/>
      <sheetName val="2. Баланс"/>
      <sheetName val="3. БДДС"/>
      <sheetName val="Бюджет_2015"/>
      <sheetName val="ПФ_2015"/>
      <sheetName val="ПД_2015"/>
      <sheetName val="НВВ"/>
      <sheetName val="Бюджет_15_поквартально."/>
      <sheetName val="Бюджет_01.15"/>
      <sheetName val="ПФ_01.15"/>
      <sheetName val="ПД_01.15"/>
      <sheetName val="Бюджет_02.15"/>
      <sheetName val="ПФ_02.15"/>
      <sheetName val="ПД_02.15"/>
      <sheetName val="Бюджет_03.15"/>
      <sheetName val="ПФ_03.15"/>
      <sheetName val="ПД_03.15"/>
      <sheetName val="Бюджет_1кв._15"/>
      <sheetName val="ПФ_1кв._15"/>
      <sheetName val="ПД_1кв._15"/>
      <sheetName val="Бюджет_04.15"/>
      <sheetName val="ПФ_04.15"/>
      <sheetName val="ПД_04.15"/>
      <sheetName val="Бюджет_05.15"/>
      <sheetName val="ПФ_05.15"/>
      <sheetName val="ПД_05.15"/>
      <sheetName val="Бюджет_06.15"/>
      <sheetName val="ПФ_06.15"/>
      <sheetName val="ПД_06.15"/>
      <sheetName val="Бюджет_2кв._15"/>
      <sheetName val="ПФ_2кв._15"/>
      <sheetName val="ПД_2кв._15"/>
      <sheetName val="Бюджет_6мес._15"/>
      <sheetName val="ПФ_6мес._15"/>
      <sheetName val="Справочник"/>
      <sheetName val="СевЭС"/>
      <sheetName val="НоябЭС"/>
      <sheetName val="КогЭС"/>
      <sheetName val="НВЭС"/>
      <sheetName val="НЮЭС"/>
      <sheetName val="ЭК"/>
      <sheetName val="УрайЭС"/>
      <sheetName val="СурЭС"/>
      <sheetName val="ТюмТПО "/>
      <sheetName val="ЮжТПО "/>
      <sheetName val="ИшТПО"/>
      <sheetName val="ТобТПО"/>
      <sheetName val="Справка"/>
      <sheetName val="ПС - Действующие"/>
      <sheetName val="Список"/>
      <sheetName val="ФБР"/>
      <sheetName val="ПД_6мес._15"/>
      <sheetName val="Бюджет_07.15"/>
      <sheetName val="ПФ_07.15"/>
      <sheetName val="ПД_07.15"/>
      <sheetName val="Бюджет_08.15"/>
      <sheetName val="ПФ_08.15"/>
      <sheetName val="ПД_08.15"/>
      <sheetName val="Бюджет_09.15"/>
      <sheetName val="ПФ_09.15"/>
      <sheetName val="ПД_09.15"/>
      <sheetName val="Бюджет_3кв._15"/>
      <sheetName val="Список дефектов"/>
      <sheetName val="ПФ_3кв._15"/>
      <sheetName val="ПД_3кв._15"/>
      <sheetName val="Бюджет_9мес._15"/>
      <sheetName val="ПФ_9мес._15"/>
      <sheetName val="ПД_9мес._15"/>
      <sheetName val="Бюджет_10.15"/>
      <sheetName val="ПФ_10.15"/>
      <sheetName val="ПД_10.15"/>
      <sheetName val="Бюджет_11.15"/>
      <sheetName val="ПФ_11.15"/>
      <sheetName val="ПД_11.15"/>
      <sheetName val="Бюджет_12.15"/>
      <sheetName val="ПФ_12.15"/>
      <sheetName val="ПД_12.15"/>
      <sheetName val="Бюджет_4кв._15"/>
      <sheetName val="ПФ_4кв._15"/>
      <sheetName val="ПД_4кв._15"/>
      <sheetName val="ТО 2016"/>
      <sheetName val="Лист"/>
      <sheetName val="Параметры"/>
      <sheetName val="навигация"/>
      <sheetName val="Производство электроэнергии"/>
      <sheetName val="структура"/>
      <sheetName val="Т11"/>
      <sheetName val="Т19.1"/>
      <sheetName val="Т1"/>
      <sheetName val="Т2"/>
      <sheetName val="Т3"/>
      <sheetName val="Т6"/>
      <sheetName val="Т7"/>
      <sheetName val="Т8"/>
      <sheetName val="Ш_Передача_ЭЭ"/>
      <sheetName val="СБП_Списки"/>
      <sheetName val="СБП_ПрогнозныйБаланс_ВГО"/>
      <sheetName val="СБП_ПрогнозныйБаланс"/>
      <sheetName val="СБП_БДДС_ВГО"/>
      <sheetName val="СБП_БДДС"/>
      <sheetName val="СБП_ДохРасх_ВГО"/>
      <sheetName val="СБП_БДР"/>
      <sheetName val="СБП_ОФР"/>
      <sheetName val="СБП_СметаЗатрат"/>
      <sheetName val="СБП_ИПР"/>
      <sheetName val="СБП_Затраты_на_персонал"/>
      <sheetName val="СБП_ОцП"/>
      <sheetName val="СБП_ДопИнфо"/>
      <sheetName val="СБП_Общее"/>
      <sheetName val="Сценарные условия"/>
      <sheetName val="Титул"/>
      <sheetName val="Содержание - расшир.формат"/>
      <sheetName val="Содержание - агрегир. формат"/>
      <sheetName val="1.Общие сведения"/>
      <sheetName val="2.Оценочные показатели"/>
      <sheetName val="9.ОФР"/>
      <sheetName val="3.Программа реализации"/>
      <sheetName val="4.Баланс эм"/>
      <sheetName val="5.Производство"/>
      <sheetName val="6.Топливо"/>
      <sheetName val="7.ИПР"/>
      <sheetName val="8.Затраты на персонал"/>
      <sheetName val="10.1. Смета затрат"/>
      <sheetName val="10.2. Прочие ДиР"/>
      <sheetName val="11. БДР"/>
      <sheetName val="12.БДДС (ДПН)"/>
      <sheetName val="СБП_Проверки"/>
      <sheetName val="13.Прогнозный баланс"/>
      <sheetName val="14.ПУЭ"/>
      <sheetName val="ОР_новая методика 2"/>
      <sheetName val="ОР_новая методика"/>
      <sheetName val="т4,т4а"/>
      <sheetName val="REESTR_ORG"/>
      <sheetName val="Инструкция"/>
      <sheetName val=" O_x0000__x0000__x0000_"/>
      <sheetName val=" O???"/>
      <sheetName val=" O_x0000_"/>
      <sheetName val=" O"/>
      <sheetName val=" O?"/>
      <sheetName val="1.3 Расчет НВВ по RAB (2022)"/>
      <sheetName val="1.7 Баланс ээ"/>
      <sheetName val="共機J"/>
      <sheetName val="реализация_СВОД1"/>
      <sheetName val="реализация_нерег1"/>
      <sheetName val="реализация_рег1"/>
      <sheetName val="расчет_смешанного_тарифа1"/>
      <sheetName val="товарка_население1"/>
      <sheetName val="товарка_исх1"/>
      <sheetName val="смешанный_тариф_рег1"/>
      <sheetName val="товарка_рег1"/>
      <sheetName val="смешанный_тариф_нерег1"/>
      <sheetName val="товарка_нерег1"/>
      <sheetName val="смешанный_тариф_итого1"/>
      <sheetName val="товарка_итого1"/>
      <sheetName val="1_1_1_1_(товарка_исх_)1"/>
      <sheetName val="1_1_1_1_(товарка_рег)1"/>
      <sheetName val="1_1_1_1_(товарка_нерег)1"/>
      <sheetName val="1_1_1_1_(товарка_итого)1"/>
      <sheetName val="1_1_1_1_(товарка_горсети_исх_)1"/>
      <sheetName val="1_1_1_1_(товарка_горсети_рег)1"/>
      <sheetName val="1_1_1_1_(товарка_горсети_нерег1"/>
      <sheetName val="1_1_1_1_(товарка_горсети_итого1"/>
      <sheetName val="товарка_отрасли1"/>
      <sheetName val="товарка_группы1"/>
      <sheetName val="товарка_горсети1"/>
      <sheetName val="Анализ_по_товарке1"/>
      <sheetName val="Анализ_по_товарке_(ОПП)1"/>
      <sheetName val="Анализ_по_реализации1"/>
      <sheetName val="товарка_факт_по_рег__тарифу1"/>
      <sheetName val="Анализ_товарки_по_рег__тарифу1"/>
      <sheetName val="Анализ_товарки_ОПП_рег__тарифу1"/>
      <sheetName val="P2_11"/>
      <sheetName val="Мониторинг__21"/>
      <sheetName val="группы_итого_1с1"/>
      <sheetName val="группы_рег_1"/>
      <sheetName val="группы_нерег_1"/>
      <sheetName val="группы_перерасчет_рег_1"/>
      <sheetName val="группы_перерасчет_нерег_1"/>
      <sheetName val="группы_итого_проверка1"/>
      <sheetName val="Бюджет_2010_ожид_1"/>
      <sheetName val="Ген__не_уч__ОРЭМ1"/>
      <sheetName val="шаблон_для_R31"/>
      <sheetName val="18_21"/>
      <sheetName val="17_11"/>
      <sheetName val="21_31"/>
      <sheetName val="2_31"/>
      <sheetName val="Форма_20_(1)1"/>
      <sheetName val="Форма_20_(2)1"/>
      <sheetName val="Форма_20_(3)1"/>
      <sheetName val="Форма_20_(4)1"/>
      <sheetName val="Форма_20_(5)1"/>
      <sheetName val="анализ_501"/>
      <sheetName val="анализ_511"/>
      <sheetName val="анализ_571"/>
      <sheetName val="анализ_621"/>
      <sheetName val="расшифровка_621"/>
      <sheetName val="76_5,511"/>
      <sheetName val="91_2,511"/>
      <sheetName val="расх__из_приб__фев_20101"/>
      <sheetName val="инвест_прогр1"/>
      <sheetName val="сч_60_услуги_СЭ1"/>
      <sheetName val="БР_продажа_1"/>
      <sheetName val="КЗ_60_11"/>
      <sheetName val="КЗ_76_51"/>
      <sheetName val="авансы_выданные_60_21"/>
      <sheetName val="_анализ__701"/>
      <sheetName val="68_1_ПОДОХОДНЫЙ1"/>
      <sheetName val="68_2_НДС1"/>
      <sheetName val="68_4_налог_на_ПРИБЫЛЬ1"/>
      <sheetName val="68_4_1__платежи_в_бюджет1"/>
      <sheetName val="68_4_2_начисление__налога_ПРИБ1"/>
      <sheetName val="68_8_ИМУЩЕСТВО1"/>
      <sheetName val="68_10_ОКР_СРЕДА1"/>
      <sheetName val="68_11_ТРАНСПОРТ1"/>
      <sheetName val="68_12_ЗЕМЛЯ1"/>
      <sheetName val="68_14_ГОСПОШЛИНА1"/>
      <sheetName val="Анализ_971"/>
      <sheetName val="69_1_СОЦ_СТРАХ1"/>
      <sheetName val="69_2_ПФ1"/>
      <sheetName val="69_3_МЕД_СТРАХ_1"/>
      <sheetName val="69_11_ТРАВМАТИЗМ1"/>
      <sheetName val="58_1_АКЦИИ_СГЭС1"/>
      <sheetName val="58_2_ВЕКСЕЛЯ1"/>
      <sheetName val="58_3_ЗАЙМЫ1"/>
      <sheetName val="58_2_91_1_ВЕКСЕЛЯ1"/>
      <sheetName val="91_2_58_2_ВЕКСЕЛЯ1"/>
      <sheetName val="анализ_сч_751"/>
      <sheetName val="план_счетов1"/>
      <sheetName val="Лист1_(2)1"/>
      <sheetName val="Электроэн_4кв1"/>
      <sheetName val="Вода_4кв1"/>
      <sheetName val="Тепло_4кв1"/>
      <sheetName val="ДПН_внутр1"/>
      <sheetName val="ДПН_АРМ1"/>
      <sheetName val="O???"/>
      <sheetName val="P2_2"/>
      <sheetName val="14б_ДПН_отчет"/>
      <sheetName val="16а_Сводный_анализ"/>
      <sheetName val="O?"/>
      <sheetName val="Таб1_1"/>
      <sheetName val="ПС_110_кВ_№13_А"/>
      <sheetName val="Ф-1_(для_АО-энерго)"/>
      <sheetName val="Ф-2_(для_АО-энерго)"/>
      <sheetName val="Расчёт_НВВ_по_RAB"/>
      <sheetName val="СВОД_БДДС"/>
      <sheetName val="2__Баланс"/>
      <sheetName val="3__БДДС"/>
      <sheetName val="Бюджет_15_поквартально_"/>
      <sheetName val="Бюджет_01_15"/>
      <sheetName val="ПФ_01_15"/>
      <sheetName val="ПД_01_15"/>
      <sheetName val="Бюджет_02_15"/>
      <sheetName val="ПФ_02_15"/>
      <sheetName val="ПД_02_15"/>
      <sheetName val="Бюджет_03_15"/>
      <sheetName val="ПФ_03_15"/>
      <sheetName val="ПД_03_15"/>
      <sheetName val="Бюджет_1кв__15"/>
      <sheetName val="ПФ_1кв__15"/>
      <sheetName val="ПД_1кв__15"/>
      <sheetName val="Бюджет_04_15"/>
      <sheetName val="ПФ_04_15"/>
      <sheetName val="ПД_04_15"/>
      <sheetName val="Бюджет_05_15"/>
      <sheetName val="ПФ_05_15"/>
      <sheetName val="ПД_05_15"/>
      <sheetName val="Бюджет_06_15"/>
      <sheetName val="ПФ_06_15"/>
      <sheetName val="ПД_06_15"/>
      <sheetName val="Бюджет_2кв__15"/>
      <sheetName val="ПФ_2кв__15"/>
      <sheetName val="ПД_2кв__15"/>
      <sheetName val="Бюджет_6мес__15"/>
      <sheetName val="ПФ_6мес__15"/>
      <sheetName val="ТюмТПО_"/>
      <sheetName val="ЮжТПО_"/>
      <sheetName val="ПС_-_Действующие"/>
      <sheetName val="ПД_6мес__15"/>
      <sheetName val="Бюджет_07_15"/>
      <sheetName val="ПФ_07_15"/>
      <sheetName val="ПД_07_15"/>
      <sheetName val="Бюджет_08_15"/>
      <sheetName val="ПФ_08_15"/>
      <sheetName val="ПД_08_15"/>
      <sheetName val="Бюджет_09_15"/>
      <sheetName val="ПФ_09_15"/>
      <sheetName val="ПД_09_15"/>
      <sheetName val="Бюджет_3кв__15"/>
      <sheetName val="Список_дефектов"/>
      <sheetName val="ПФ_3кв__15"/>
      <sheetName val="ПД_3кв__15"/>
      <sheetName val="Бюджет_9мес__15"/>
      <sheetName val="ПФ_9мес__15"/>
      <sheetName val="ПД_9мес__15"/>
      <sheetName val="Бюджет_10_15"/>
      <sheetName val="ПФ_10_15"/>
      <sheetName val="ПД_10_15"/>
      <sheetName val="Бюджет_11_15"/>
      <sheetName val="ПФ_11_15"/>
      <sheetName val="ПД_11_15"/>
      <sheetName val="Бюджет_12_15"/>
      <sheetName val="ПФ_12_15"/>
      <sheetName val="ПД_12_15"/>
      <sheetName val="Бюджет_4кв__15"/>
      <sheetName val="ПФ_4кв__15"/>
      <sheetName val="ПД_4кв__15"/>
      <sheetName val="ТО_2016"/>
      <sheetName val="Сценарные_условия"/>
      <sheetName val="Содержание_-_расшир_формат"/>
      <sheetName val="Содержание_-_агрегир__формат"/>
      <sheetName val="1_Общие_сведения"/>
      <sheetName val="2_Оценочные_показатели"/>
      <sheetName val="9_ОФР"/>
      <sheetName val="3_Программа_реализации"/>
      <sheetName val="4_Баланс_эм"/>
      <sheetName val="5_Производство"/>
      <sheetName val="6_Топливо"/>
      <sheetName val="7_ИПР"/>
      <sheetName val="8_Затраты_на_персонал"/>
      <sheetName val="10_1__Смета_затрат"/>
      <sheetName val="10_2__Прочие_ДиР"/>
      <sheetName val="11__БДР"/>
      <sheetName val="12_БДДС_(ДПН)"/>
      <sheetName val="13_Прогнозный_баланс"/>
      <sheetName val="14_ПУЭ"/>
      <sheetName val="ОР_новая_методика_2"/>
      <sheetName val="ОР_новая_методика"/>
      <sheetName val="Производство_электроэнергии"/>
      <sheetName val="Т19_1"/>
      <sheetName val="_O"/>
      <sheetName val="_O???"/>
      <sheetName val="_O?"/>
      <sheetName val="1_3_Расчет_НВВ_по_RAB_(2022)"/>
      <sheetName val="1_7_Баланс_ээ"/>
      <sheetName val="прил 1"/>
      <sheetName val="_x005f_x0018_O___"/>
      <sheetName val="_x005f_x0018_O_x005f_x0000_"/>
      <sheetName val="_x005f_x0018_O"/>
      <sheetName val="_x005f_x0018_O_"/>
      <sheetName val="_x005f_x005f_x005f_x0018_O_x005f_x005f_x005f_x0000__x00"/>
      <sheetName val="_x0018_O___"/>
      <sheetName val="_x0018_O_"/>
      <sheetName val="_x005f_x0018_O_x005f_x0000__x00"/>
      <sheetName val=" O___"/>
      <sheetName val=" O_"/>
      <sheetName val="20:21"/>
      <sheetName val="уф-61"/>
      <sheetName val="2"/>
      <sheetName val="0.1"/>
      <sheetName val="1"/>
      <sheetName val="10"/>
      <sheetName val="11"/>
      <sheetName val="12"/>
      <sheetName val="13"/>
      <sheetName val="14"/>
      <sheetName val="18"/>
      <sheetName val="24.1"/>
      <sheetName val="30"/>
      <sheetName val="6.1"/>
      <sheetName val="7"/>
      <sheetName val="8"/>
      <sheetName val="9"/>
      <sheetName val="共機計算"/>
      <sheetName val="Бюджет_6ме_x0000__x0000_Ԁ_x0000_䀀"/>
      <sheetName val="Бюджет_6ме_x0000__x0000_Ԁ_x0000_耀"/>
      <sheetName val="Бюджет_6ме栍⹑렀쁚쨉"/>
      <sheetName val="Бюджет_6ме栊⹑က줳쨌"/>
      <sheetName val="Бюджет_6ме쨌/_x0000_蠀"/>
      <sheetName val="Бюджет_6ме쨀/_x0000_"/>
      <sheetName val="Уравнения"/>
      <sheetName val="расчетный"/>
      <sheetName val="расчет"/>
      <sheetName val="合成単価作成・-bldg"/>
      <sheetName val="Curves"/>
      <sheetName val="Note"/>
      <sheetName val="Heads"/>
      <sheetName val="Dbase"/>
      <sheetName val="Tables"/>
      <sheetName val="Page 2"/>
      <sheetName val="Служебный лист"/>
      <sheetName val="прогноз_1"/>
      <sheetName val="на 1 тут"/>
      <sheetName val="HO_hrs"/>
      <sheetName val="ESTI."/>
      <sheetName val="DI-ESTI"/>
      <sheetName val="main gate house"/>
      <sheetName val="см-2 шатурс сети  проект работы"/>
      <sheetName val="бддс_свод"/>
      <sheetName val="Расчет НВВ общий"/>
      <sheetName val="Проводки'02"/>
      <sheetName val="group structure"/>
      <sheetName val="Баланс"/>
      <sheetName val="сведения"/>
      <sheetName val="T0"/>
      <sheetName val="T25"/>
      <sheetName val="T31"/>
      <sheetName val="income statement"/>
      <sheetName val="Форма сетевой график ЭРСБ"/>
      <sheetName val="B inputs"/>
      <sheetName val="KrasInputs"/>
      <sheetName val="OMinputs"/>
      <sheetName val="TVinputs"/>
      <sheetName val="Бюджет_6ме"/>
      <sheetName val="Бюджет_6ме쨌/"/>
      <sheetName val="Бюджет_6ме쨀/"/>
      <sheetName val="BExRepositorySheet"/>
      <sheetName val="ПМЭС"/>
      <sheetName val="МЭС"/>
      <sheetName val="Лимит по протоколам"/>
      <sheetName val="Для лимита 2016"/>
      <sheetName val="Для лимита 2016 (И)"/>
      <sheetName val="РЕЗЕРВ"/>
      <sheetName val="Валдай"/>
      <sheetName val="Вер-Д"/>
      <sheetName val="Вол-Д"/>
      <sheetName val="Вол-О"/>
      <sheetName val="Вологда"/>
      <sheetName val="Пр"/>
      <sheetName val="Чер"/>
      <sheetName val="Упр"/>
      <sheetName val="СПБ"/>
      <sheetName val="Валдай 2013"/>
      <sheetName val="Вер-Д  2013"/>
      <sheetName val="Вол-Д 2013"/>
      <sheetName val="Вол-О 2013"/>
      <sheetName val="Вологда 2013"/>
      <sheetName val="М 2013"/>
      <sheetName val="Пр 2013"/>
      <sheetName val="Чер 2013"/>
      <sheetName val="Упр 2013"/>
      <sheetName val="СПБ 2013"/>
      <sheetName val="Валдай 2014"/>
      <sheetName val="Вер-Д 2014"/>
      <sheetName val="Вол-Д 2014"/>
      <sheetName val="Вол-О 2014"/>
      <sheetName val="Вологда 2014"/>
      <sheetName val="М 2014"/>
      <sheetName val="Пр 2014"/>
      <sheetName val="Чер 2014"/>
      <sheetName val="Упр 2014"/>
      <sheetName val="СПБ 2014"/>
      <sheetName val="Валдай 2015"/>
      <sheetName val="Вер-Д 2015"/>
      <sheetName val="Вол-Д 2015"/>
      <sheetName val="Вол-О 2015"/>
      <sheetName val="Вологда 2015"/>
      <sheetName val="М 2015"/>
      <sheetName val="Пр 2015"/>
      <sheetName val="Чер 2015"/>
      <sheetName val="Упр 2015"/>
      <sheetName val="СПБ 2015"/>
      <sheetName val="РЕЗЕРВ (c эрками)"/>
      <sheetName val="Вал"/>
      <sheetName val="Верх"/>
      <sheetName val="Дон"/>
      <sheetName val="Окс"/>
      <sheetName val="Вол"/>
      <sheetName val="М"/>
      <sheetName val="Приокское"/>
      <sheetName val="Черн"/>
      <sheetName val="СПБ "/>
      <sheetName val="тариф Бежецк"/>
      <sheetName val="диапазоны"/>
      <sheetName val="REESTR"/>
      <sheetName val="Face"/>
      <sheetName val="Info"/>
      <sheetName val="Grouplist"/>
      <sheetName val="Variables"/>
      <sheetName val="GLC_ratios_Jun"/>
      <sheetName val="Исходные данные"/>
      <sheetName val="TECHSHEET"/>
      <sheetName val="ras bs"/>
      <sheetName val="Dimensions"/>
      <sheetName val="реализация_СВОД2"/>
      <sheetName val="реализация_нерег2"/>
      <sheetName val="реализация_рег2"/>
      <sheetName val="расчет_смешанного_тарифа2"/>
      <sheetName val="товарка_население2"/>
      <sheetName val="товарка_исх2"/>
      <sheetName val="смешанный_тариф_рег2"/>
      <sheetName val="товарка_рег2"/>
      <sheetName val="смешанный_тариф_нерег2"/>
      <sheetName val="товарка_нерег2"/>
      <sheetName val="смешанный_тариф_итого2"/>
      <sheetName val="товарка_итого2"/>
      <sheetName val="1_1_1_1_(товарка_исх_)2"/>
      <sheetName val="1_1_1_1_(товарка_рег)2"/>
      <sheetName val="1_1_1_1_(товарка_нерег)2"/>
      <sheetName val="1_1_1_1_(товарка_итого)2"/>
      <sheetName val="1_1_1_1_(товарка_горсети_исх_)2"/>
      <sheetName val="1_1_1_1_(товарка_горсети_рег)2"/>
      <sheetName val="1_1_1_1_(товарка_горсети_нерег2"/>
      <sheetName val="1_1_1_1_(товарка_горсети_итого2"/>
      <sheetName val="товарка_отрасли2"/>
      <sheetName val="товарка_группы2"/>
      <sheetName val="товарка_горсети2"/>
      <sheetName val="Анализ_по_товарке2"/>
      <sheetName val="Анализ_по_товарке_(ОПП)2"/>
      <sheetName val="Анализ_по_реализации2"/>
      <sheetName val="товарка_факт_по_рег__тарифу2"/>
      <sheetName val="Анализ_товарки_по_рег__тарифу2"/>
      <sheetName val="Анализ_товарки_ОПП_рег__тарифу2"/>
      <sheetName val="P2_12"/>
      <sheetName val="Мониторинг__22"/>
      <sheetName val="шаблон_для_R32"/>
      <sheetName val="группы_итого_1с2"/>
      <sheetName val="группы_рег_2"/>
      <sheetName val="группы_нерег_2"/>
      <sheetName val="группы_перерасчет_рег_2"/>
      <sheetName val="группы_перерасчет_нерег_2"/>
      <sheetName val="группы_итого_проверка2"/>
      <sheetName val="Бюджет_2010_ожид_2"/>
      <sheetName val="Форма_20_(1)2"/>
      <sheetName val="Форма_20_(2)2"/>
      <sheetName val="Форма_20_(3)2"/>
      <sheetName val="Форма_20_(4)2"/>
      <sheetName val="Форма_20_(5)2"/>
      <sheetName val="18_22"/>
      <sheetName val="17_12"/>
      <sheetName val="2_32"/>
      <sheetName val="Ген__не_уч__ОРЭМ2"/>
      <sheetName val="21_32"/>
      <sheetName val="анализ_502"/>
      <sheetName val="анализ_512"/>
      <sheetName val="анализ_572"/>
      <sheetName val="анализ_622"/>
      <sheetName val="расшифровка_622"/>
      <sheetName val="76_5,512"/>
      <sheetName val="91_2,512"/>
      <sheetName val="расх__из_приб__фев_20102"/>
      <sheetName val="инвест_прогр2"/>
      <sheetName val="сч_60_услуги_СЭ2"/>
      <sheetName val="БР_продажа_2"/>
      <sheetName val="КЗ_60_12"/>
      <sheetName val="КЗ_76_52"/>
      <sheetName val="авансы_выданные_60_22"/>
      <sheetName val="_анализ__702"/>
      <sheetName val="68_1_ПОДОХОДНЫЙ2"/>
      <sheetName val="68_2_НДС2"/>
      <sheetName val="68_4_налог_на_ПРИБЫЛЬ2"/>
      <sheetName val="68_4_1__платежи_в_бюджет2"/>
      <sheetName val="68_4_2_начисление__налога_ПРИБ2"/>
      <sheetName val="68_8_ИМУЩЕСТВО2"/>
      <sheetName val="68_10_ОКР_СРЕДА2"/>
      <sheetName val="68_11_ТРАНСПОРТ2"/>
      <sheetName val="68_12_ЗЕМЛЯ2"/>
      <sheetName val="68_14_ГОСПОШЛИНА2"/>
      <sheetName val="Анализ_972"/>
      <sheetName val="69_1_СОЦ_СТРАХ2"/>
      <sheetName val="69_2_ПФ2"/>
      <sheetName val="69_3_МЕД_СТРАХ_2"/>
      <sheetName val="69_11_ТРАВМАТИЗМ2"/>
      <sheetName val="58_1_АКЦИИ_СГЭС2"/>
      <sheetName val="58_2_ВЕКСЕЛЯ2"/>
      <sheetName val="58_3_ЗАЙМЫ2"/>
      <sheetName val="58_2_91_1_ВЕКСЕЛЯ2"/>
      <sheetName val="91_2_58_2_ВЕКСЕЛЯ2"/>
      <sheetName val="анализ_сч_752"/>
      <sheetName val="план_счетов2"/>
      <sheetName val="Лист1_(2)2"/>
      <sheetName val="Электроэн_4кв2"/>
      <sheetName val="Вода_4кв2"/>
      <sheetName val="Тепло_4кв2"/>
      <sheetName val="ДПН_внутр2"/>
      <sheetName val="ДПН_АРМ2"/>
      <sheetName val="P2_21"/>
      <sheetName val="14б_ДПН_отчет1"/>
      <sheetName val="16а_Сводный_анализ1"/>
      <sheetName val="Таб1_11"/>
      <sheetName val="ПС_110_кВ_№13_А1"/>
      <sheetName val="Ф-1_(для_АО-энерго)1"/>
      <sheetName val="Ф-2_(для_АО-энерго)1"/>
      <sheetName val="Расчёт_НВВ_по_RAB1"/>
      <sheetName val="СВОД_БДДС1"/>
      <sheetName val="2__Баланс1"/>
      <sheetName val="3__БДДС1"/>
      <sheetName val="Бюджет_15_поквартально_1"/>
      <sheetName val="Бюджет_01_151"/>
      <sheetName val="ПФ_01_151"/>
      <sheetName val="ПД_01_151"/>
      <sheetName val="Бюджет_02_151"/>
      <sheetName val="ПФ_02_151"/>
      <sheetName val="ПД_02_151"/>
      <sheetName val="Бюджет_03_151"/>
      <sheetName val="ПФ_03_151"/>
      <sheetName val="ПД_03_151"/>
      <sheetName val="Бюджет_1кв__151"/>
      <sheetName val="ПФ_1кв__151"/>
      <sheetName val="ПД_1кв__151"/>
      <sheetName val="Бюджет_04_151"/>
      <sheetName val="ПФ_04_151"/>
      <sheetName val="ПД_04_151"/>
      <sheetName val="Бюджет_05_151"/>
      <sheetName val="ПФ_05_151"/>
      <sheetName val="ПД_05_151"/>
      <sheetName val="Бюджет_06_151"/>
      <sheetName val="ПФ_06_151"/>
      <sheetName val="ПД_06_151"/>
      <sheetName val="Бюджет_2кв__151"/>
      <sheetName val="ПФ_2кв__151"/>
      <sheetName val="ПД_2кв__151"/>
      <sheetName val="Бюджет_6мес__151"/>
      <sheetName val="ПФ_6мес__151"/>
      <sheetName val="ТюмТПО_1"/>
      <sheetName val="ЮжТПО_1"/>
      <sheetName val="ПС_-_Действующие1"/>
      <sheetName val="ПД_6мес__151"/>
      <sheetName val="Бюджет_07_151"/>
      <sheetName val="ПФ_07_151"/>
      <sheetName val="ПД_07_151"/>
      <sheetName val="Бюджет_08_151"/>
      <sheetName val="ПФ_08_151"/>
      <sheetName val="ПД_08_151"/>
      <sheetName val="Бюджет_09_151"/>
      <sheetName val="ПФ_09_151"/>
      <sheetName val="ПД_09_151"/>
      <sheetName val="Бюджет_3кв__151"/>
      <sheetName val="Список_дефектов1"/>
      <sheetName val="ПФ_3кв__151"/>
      <sheetName val="ПД_3кв__151"/>
      <sheetName val="Бюджет_9мес__151"/>
      <sheetName val="ПФ_9мес__151"/>
      <sheetName val="ПД_9мес__151"/>
      <sheetName val="Бюджет_10_151"/>
      <sheetName val="ПФ_10_151"/>
      <sheetName val="ПД_10_151"/>
      <sheetName val="Бюджет_11_151"/>
      <sheetName val="ПФ_11_151"/>
      <sheetName val="ПД_11_151"/>
      <sheetName val="Бюджет_12_151"/>
      <sheetName val="ПФ_12_151"/>
      <sheetName val="ПД_12_151"/>
      <sheetName val="Бюджет_4кв__151"/>
      <sheetName val="ПФ_4кв__151"/>
      <sheetName val="ПД_4кв__151"/>
      <sheetName val="ТО_20161"/>
      <sheetName val="прил_1"/>
      <sheetName val="Производство_электроэнергии1"/>
      <sheetName val="Т19_11"/>
      <sheetName val="Сценарные_условия1"/>
      <sheetName val="Содержание_-_расшир_формат1"/>
      <sheetName val="Содержание_-_агрегир__формат1"/>
      <sheetName val="1_Общие_сведения1"/>
      <sheetName val="2_Оценочные_показатели1"/>
      <sheetName val="9_ОФР1"/>
      <sheetName val="3_Программа_реализации1"/>
      <sheetName val="4_Баланс_эм1"/>
      <sheetName val="5_Производство1"/>
      <sheetName val="6_Топливо1"/>
      <sheetName val="7_ИПР1"/>
      <sheetName val="8_Затраты_на_персонал1"/>
      <sheetName val="10_1__Смета_затрат1"/>
      <sheetName val="10_2__Прочие_ДиР1"/>
      <sheetName val="11__БДР1"/>
      <sheetName val="12_БДДС_(ДПН)1"/>
      <sheetName val="13_Прогнозный_баланс1"/>
      <sheetName val="14_ПУЭ1"/>
      <sheetName val="ОР_новая_методика_21"/>
      <sheetName val="ОР_новая_методика1"/>
      <sheetName val="_O???1"/>
      <sheetName val="_O1"/>
      <sheetName val="_O?1"/>
      <sheetName val="1_3_Расчет_НВВ_по_RAB_(2022)1"/>
      <sheetName val="1_7_Баланс_ээ1"/>
      <sheetName val="O___"/>
      <sheetName val="O_"/>
      <sheetName val="_O___"/>
      <sheetName val="_O_"/>
      <sheetName val="0_1"/>
      <sheetName val="24_1"/>
      <sheetName val="6_1"/>
      <sheetName val="Page_2"/>
      <sheetName val="на_1_тут"/>
      <sheetName val="ESTI_"/>
      <sheetName val="main_gate_house"/>
      <sheetName val="см-2_шатурс_сети__проект_работы"/>
      <sheetName val="Служебный_лист"/>
      <sheetName val="Расчет_НВВ_общий"/>
      <sheetName val="group_structure"/>
      <sheetName val="income_statement"/>
      <sheetName val="Форма_сетевой_график_ЭРСБ"/>
      <sheetName val="B_inputs"/>
      <sheetName val="тариф_Бежецк"/>
      <sheetName val="Лимит_по_протоколам"/>
      <sheetName val="Для_лимита_2016"/>
      <sheetName val="Для_лимита_2016_(И)"/>
      <sheetName val="Валдай_2013"/>
      <sheetName val="Вер-Д__2013"/>
      <sheetName val="Вол-Д_2013"/>
      <sheetName val="Вол-О_2013"/>
      <sheetName val="Вологда_2013"/>
      <sheetName val="М_2013"/>
      <sheetName val="Пр_2013"/>
      <sheetName val="Чер_2013"/>
      <sheetName val="Упр_2013"/>
      <sheetName val="СПБ_2013"/>
      <sheetName val="Валдай_2014"/>
      <sheetName val="Вер-Д_2014"/>
      <sheetName val="Вол-Д_2014"/>
      <sheetName val="Вол-О_2014"/>
      <sheetName val="Вологда_2014"/>
      <sheetName val="М_2014"/>
      <sheetName val="Пр_2014"/>
      <sheetName val="Чер_2014"/>
      <sheetName val="Упр_2014"/>
      <sheetName val="СПБ_2014"/>
      <sheetName val="Валдай_2015"/>
      <sheetName val="Вер-Д_2015"/>
      <sheetName val="Вол-Д_2015"/>
      <sheetName val="Вол-О_2015"/>
      <sheetName val="Вологда_2015"/>
      <sheetName val="М_2015"/>
      <sheetName val="Пр_2015"/>
      <sheetName val="Чер_2015"/>
      <sheetName val="Упр_2015"/>
      <sheetName val="СПБ_2015"/>
      <sheetName val="РЕЗЕРВ_(c_эрками)"/>
      <sheetName val="СПБ_"/>
      <sheetName val="ФЭ модель"/>
      <sheetName val="Main"/>
      <sheetName val="1(труд-вс)"/>
      <sheetName val="1(труд-во)"/>
      <sheetName val="ф-1"/>
      <sheetName val="Бюджет_6㒴ʍꌠ੘쎨ૡ_x0000_"/>
      <sheetName val="Бюджет_6㒴ʍꌠ੘璘ዥ_x0000_"/>
      <sheetName val="2008 -2010"/>
      <sheetName val="Калькуляция кв"/>
      <sheetName val="Лист5"/>
      <sheetName val="Бюджет_6㒴ʍꌠ੘쎨ૡ"/>
      <sheetName val="Бюджет_6㒴ʍꌠ੘璘ዥ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">
          <cell r="A2" t="str">
            <v>ТЭС-1</v>
          </cell>
        </row>
        <row r="4">
          <cell r="E4" t="str">
            <v>ТЭС-1</v>
          </cell>
          <cell r="G4" t="str">
            <v>ТЭС-2</v>
          </cell>
          <cell r="J4" t="str">
            <v>ГЭС-1</v>
          </cell>
          <cell r="L4" t="str">
            <v>ГЭС-2</v>
          </cell>
        </row>
        <row r="8">
          <cell r="J8">
            <v>0</v>
          </cell>
          <cell r="K8">
            <v>0</v>
          </cell>
          <cell r="L8">
            <v>0</v>
          </cell>
        </row>
        <row r="9">
          <cell r="J9">
            <v>0</v>
          </cell>
          <cell r="K9">
            <v>0</v>
          </cell>
          <cell r="L9">
            <v>0</v>
          </cell>
          <cell r="M9" t="e">
            <v>#NAME?</v>
          </cell>
        </row>
        <row r="10">
          <cell r="J10">
            <v>0</v>
          </cell>
          <cell r="K10">
            <v>0</v>
          </cell>
          <cell r="L10">
            <v>0</v>
          </cell>
          <cell r="M10" t="e">
            <v>#NAME?</v>
          </cell>
        </row>
        <row r="11"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J13">
            <v>0</v>
          </cell>
          <cell r="K13">
            <v>0</v>
          </cell>
          <cell r="L13">
            <v>0</v>
          </cell>
          <cell r="M13" t="e">
            <v>#NAME?</v>
          </cell>
        </row>
        <row r="16">
          <cell r="E16">
            <v>0</v>
          </cell>
          <cell r="F16">
            <v>0</v>
          </cell>
          <cell r="G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</row>
        <row r="17">
          <cell r="F17">
            <v>0</v>
          </cell>
        </row>
        <row r="19">
          <cell r="E19">
            <v>0</v>
          </cell>
          <cell r="K19" t="e">
            <v>#NAME?</v>
          </cell>
          <cell r="L19" t="e">
            <v>#NAME?</v>
          </cell>
          <cell r="M19" t="e">
            <v>#NAME?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/>
      <sheetData sheetId="38">
        <row r="8">
          <cell r="D8">
            <v>15739</v>
          </cell>
        </row>
      </sheetData>
      <sheetData sheetId="39">
        <row r="8">
          <cell r="D8">
            <v>15739</v>
          </cell>
        </row>
      </sheetData>
      <sheetData sheetId="40">
        <row r="8">
          <cell r="D8">
            <v>15739</v>
          </cell>
        </row>
      </sheetData>
      <sheetData sheetId="41">
        <row r="8">
          <cell r="D8">
            <v>15739</v>
          </cell>
        </row>
      </sheetData>
      <sheetData sheetId="42">
        <row r="8">
          <cell r="D8">
            <v>15739</v>
          </cell>
        </row>
      </sheetData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>
        <row r="8">
          <cell r="D8">
            <v>15739</v>
          </cell>
        </row>
      </sheetData>
      <sheetData sheetId="75">
        <row r="8">
          <cell r="D8">
            <v>15739</v>
          </cell>
        </row>
      </sheetData>
      <sheetData sheetId="76">
        <row r="8">
          <cell r="D8">
            <v>15739</v>
          </cell>
        </row>
      </sheetData>
      <sheetData sheetId="77">
        <row r="8">
          <cell r="D8">
            <v>15739</v>
          </cell>
        </row>
      </sheetData>
      <sheetData sheetId="78">
        <row r="8">
          <cell r="D8">
            <v>15739</v>
          </cell>
        </row>
      </sheetData>
      <sheetData sheetId="79">
        <row r="8">
          <cell r="D8">
            <v>15739</v>
          </cell>
        </row>
      </sheetData>
      <sheetData sheetId="80">
        <row r="8">
          <cell r="D8">
            <v>15739</v>
          </cell>
        </row>
      </sheetData>
      <sheetData sheetId="81">
        <row r="8">
          <cell r="D8">
            <v>15739</v>
          </cell>
        </row>
      </sheetData>
      <sheetData sheetId="82">
        <row r="8">
          <cell r="D8">
            <v>15739</v>
          </cell>
        </row>
      </sheetData>
      <sheetData sheetId="83">
        <row r="8">
          <cell r="D8">
            <v>15739</v>
          </cell>
        </row>
      </sheetData>
      <sheetData sheetId="84">
        <row r="8">
          <cell r="D8">
            <v>15739</v>
          </cell>
        </row>
      </sheetData>
      <sheetData sheetId="85">
        <row r="8">
          <cell r="D8">
            <v>15739</v>
          </cell>
        </row>
      </sheetData>
      <sheetData sheetId="86">
        <row r="8">
          <cell r="D8">
            <v>15739</v>
          </cell>
        </row>
      </sheetData>
      <sheetData sheetId="87">
        <row r="8">
          <cell r="D8">
            <v>15739</v>
          </cell>
        </row>
      </sheetData>
      <sheetData sheetId="88">
        <row r="8">
          <cell r="D8">
            <v>15739</v>
          </cell>
        </row>
      </sheetData>
      <sheetData sheetId="89">
        <row r="8">
          <cell r="D8">
            <v>15739</v>
          </cell>
        </row>
      </sheetData>
      <sheetData sheetId="90">
        <row r="8">
          <cell r="D8">
            <v>15739</v>
          </cell>
        </row>
      </sheetData>
      <sheetData sheetId="91">
        <row r="8">
          <cell r="D8">
            <v>15739</v>
          </cell>
        </row>
      </sheetData>
      <sheetData sheetId="92">
        <row r="8">
          <cell r="D8">
            <v>15739</v>
          </cell>
        </row>
      </sheetData>
      <sheetData sheetId="93">
        <row r="8">
          <cell r="D8">
            <v>15739</v>
          </cell>
        </row>
      </sheetData>
      <sheetData sheetId="94">
        <row r="8">
          <cell r="D8">
            <v>15739</v>
          </cell>
        </row>
      </sheetData>
      <sheetData sheetId="95">
        <row r="8">
          <cell r="D8">
            <v>15739</v>
          </cell>
        </row>
      </sheetData>
      <sheetData sheetId="96">
        <row r="8">
          <cell r="D8">
            <v>15739</v>
          </cell>
        </row>
      </sheetData>
      <sheetData sheetId="97">
        <row r="8">
          <cell r="D8">
            <v>15739</v>
          </cell>
        </row>
      </sheetData>
      <sheetData sheetId="98">
        <row r="8">
          <cell r="D8">
            <v>15739</v>
          </cell>
        </row>
      </sheetData>
      <sheetData sheetId="99">
        <row r="8">
          <cell r="D8">
            <v>15739</v>
          </cell>
        </row>
      </sheetData>
      <sheetData sheetId="100">
        <row r="8">
          <cell r="D8">
            <v>15739</v>
          </cell>
        </row>
      </sheetData>
      <sheetData sheetId="101">
        <row r="8">
          <cell r="D8">
            <v>15739</v>
          </cell>
        </row>
      </sheetData>
      <sheetData sheetId="102">
        <row r="8">
          <cell r="D8">
            <v>15739</v>
          </cell>
        </row>
      </sheetData>
      <sheetData sheetId="103">
        <row r="8">
          <cell r="D8">
            <v>15739</v>
          </cell>
        </row>
      </sheetData>
      <sheetData sheetId="104">
        <row r="8">
          <cell r="D8">
            <v>15739</v>
          </cell>
        </row>
      </sheetData>
      <sheetData sheetId="105">
        <row r="8">
          <cell r="D8">
            <v>15739</v>
          </cell>
        </row>
      </sheetData>
      <sheetData sheetId="106">
        <row r="8">
          <cell r="D8">
            <v>15739</v>
          </cell>
        </row>
      </sheetData>
      <sheetData sheetId="107">
        <row r="8">
          <cell r="D8">
            <v>15739</v>
          </cell>
        </row>
      </sheetData>
      <sheetData sheetId="108">
        <row r="8">
          <cell r="D8">
            <v>15739</v>
          </cell>
        </row>
      </sheetData>
      <sheetData sheetId="109">
        <row r="8">
          <cell r="D8">
            <v>15739</v>
          </cell>
        </row>
      </sheetData>
      <sheetData sheetId="110">
        <row r="8">
          <cell r="D8">
            <v>15739</v>
          </cell>
        </row>
      </sheetData>
      <sheetData sheetId="111">
        <row r="8">
          <cell r="D8">
            <v>15739</v>
          </cell>
        </row>
      </sheetData>
      <sheetData sheetId="112">
        <row r="8">
          <cell r="D8">
            <v>15739</v>
          </cell>
        </row>
      </sheetData>
      <sheetData sheetId="113">
        <row r="8">
          <cell r="D8">
            <v>15739</v>
          </cell>
        </row>
      </sheetData>
      <sheetData sheetId="114">
        <row r="8">
          <cell r="D8">
            <v>15739</v>
          </cell>
        </row>
      </sheetData>
      <sheetData sheetId="115">
        <row r="8">
          <cell r="D8">
            <v>15739</v>
          </cell>
        </row>
      </sheetData>
      <sheetData sheetId="116">
        <row r="8">
          <cell r="D8">
            <v>15739</v>
          </cell>
        </row>
      </sheetData>
      <sheetData sheetId="117">
        <row r="8">
          <cell r="D8">
            <v>15739</v>
          </cell>
        </row>
      </sheetData>
      <sheetData sheetId="118">
        <row r="8">
          <cell r="D8">
            <v>15739</v>
          </cell>
        </row>
      </sheetData>
      <sheetData sheetId="119">
        <row r="8">
          <cell r="D8">
            <v>15739</v>
          </cell>
        </row>
      </sheetData>
      <sheetData sheetId="120">
        <row r="8">
          <cell r="D8">
            <v>15739</v>
          </cell>
        </row>
      </sheetData>
      <sheetData sheetId="121">
        <row r="8">
          <cell r="D8">
            <v>15739</v>
          </cell>
        </row>
      </sheetData>
      <sheetData sheetId="122">
        <row r="8">
          <cell r="D8">
            <v>15739</v>
          </cell>
        </row>
      </sheetData>
      <sheetData sheetId="123">
        <row r="8">
          <cell r="D8">
            <v>15739</v>
          </cell>
        </row>
      </sheetData>
      <sheetData sheetId="124">
        <row r="8">
          <cell r="D8">
            <v>15739</v>
          </cell>
        </row>
      </sheetData>
      <sheetData sheetId="125">
        <row r="8">
          <cell r="D8">
            <v>15739</v>
          </cell>
        </row>
      </sheetData>
      <sheetData sheetId="126">
        <row r="8">
          <cell r="D8">
            <v>15739</v>
          </cell>
        </row>
      </sheetData>
      <sheetData sheetId="127">
        <row r="8">
          <cell r="D8">
            <v>15739</v>
          </cell>
        </row>
      </sheetData>
      <sheetData sheetId="128">
        <row r="8">
          <cell r="D8">
            <v>15739</v>
          </cell>
        </row>
      </sheetData>
      <sheetData sheetId="129">
        <row r="8">
          <cell r="D8">
            <v>15739</v>
          </cell>
        </row>
      </sheetData>
      <sheetData sheetId="130">
        <row r="8">
          <cell r="D8">
            <v>15739</v>
          </cell>
        </row>
      </sheetData>
      <sheetData sheetId="131">
        <row r="8">
          <cell r="D8">
            <v>15739</v>
          </cell>
        </row>
      </sheetData>
      <sheetData sheetId="132">
        <row r="8">
          <cell r="D8">
            <v>15739</v>
          </cell>
        </row>
      </sheetData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>
        <row r="8">
          <cell r="D8">
            <v>15739</v>
          </cell>
        </row>
      </sheetData>
      <sheetData sheetId="139">
        <row r="8">
          <cell r="D8">
            <v>15739</v>
          </cell>
        </row>
      </sheetData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>
        <row r="2">
          <cell r="A2">
            <v>0</v>
          </cell>
        </row>
      </sheetData>
      <sheetData sheetId="258">
        <row r="2">
          <cell r="A2">
            <v>0</v>
          </cell>
        </row>
      </sheetData>
      <sheetData sheetId="259" refreshError="1"/>
      <sheetData sheetId="260" refreshError="1"/>
      <sheetData sheetId="261" refreshError="1"/>
      <sheetData sheetId="262" refreshError="1"/>
      <sheetData sheetId="263">
        <row r="2">
          <cell r="A2">
            <v>0</v>
          </cell>
        </row>
      </sheetData>
      <sheetData sheetId="264">
        <row r="2">
          <cell r="A2">
            <v>0</v>
          </cell>
        </row>
      </sheetData>
      <sheetData sheetId="265" refreshError="1"/>
      <sheetData sheetId="266" refreshError="1"/>
      <sheetData sheetId="267" refreshError="1"/>
      <sheetData sheetId="268" refreshError="1"/>
      <sheetData sheetId="269">
        <row r="2">
          <cell r="A2">
            <v>0</v>
          </cell>
        </row>
      </sheetData>
      <sheetData sheetId="270">
        <row r="2">
          <cell r="A2">
            <v>0</v>
          </cell>
        </row>
      </sheetData>
      <sheetData sheetId="271" refreshError="1"/>
      <sheetData sheetId="272">
        <row r="2">
          <cell r="A2">
            <v>0</v>
          </cell>
        </row>
      </sheetData>
      <sheetData sheetId="273">
        <row r="2">
          <cell r="A2" t="str">
            <v>ТЭС-1</v>
          </cell>
        </row>
      </sheetData>
      <sheetData sheetId="274">
        <row r="2">
          <cell r="A2" t="str">
            <v>ТЭС-1</v>
          </cell>
        </row>
      </sheetData>
      <sheetData sheetId="275">
        <row r="2">
          <cell r="A2">
            <v>0</v>
          </cell>
        </row>
      </sheetData>
      <sheetData sheetId="276">
        <row r="2">
          <cell r="A2" t="str">
            <v>ТЭС-1</v>
          </cell>
        </row>
      </sheetData>
      <sheetData sheetId="277">
        <row r="2">
          <cell r="A2">
            <v>0</v>
          </cell>
        </row>
      </sheetData>
      <sheetData sheetId="278">
        <row r="2">
          <cell r="A2">
            <v>0</v>
          </cell>
        </row>
      </sheetData>
      <sheetData sheetId="279">
        <row r="2">
          <cell r="A2">
            <v>0</v>
          </cell>
        </row>
      </sheetData>
      <sheetData sheetId="280">
        <row r="2">
          <cell r="A2">
            <v>0</v>
          </cell>
        </row>
      </sheetData>
      <sheetData sheetId="281">
        <row r="2">
          <cell r="A2">
            <v>0</v>
          </cell>
        </row>
      </sheetData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>
        <row r="2">
          <cell r="A2">
            <v>0</v>
          </cell>
        </row>
      </sheetData>
      <sheetData sheetId="311">
        <row r="2">
          <cell r="A2">
            <v>0</v>
          </cell>
        </row>
      </sheetData>
      <sheetData sheetId="312">
        <row r="2">
          <cell r="A2">
            <v>0</v>
          </cell>
        </row>
      </sheetData>
      <sheetData sheetId="313">
        <row r="2">
          <cell r="A2">
            <v>0</v>
          </cell>
        </row>
      </sheetData>
      <sheetData sheetId="314">
        <row r="2">
          <cell r="A2">
            <v>0</v>
          </cell>
        </row>
      </sheetData>
      <sheetData sheetId="315">
        <row r="2">
          <cell r="A2">
            <v>0</v>
          </cell>
        </row>
      </sheetData>
      <sheetData sheetId="316">
        <row r="2">
          <cell r="A2">
            <v>0</v>
          </cell>
        </row>
      </sheetData>
      <sheetData sheetId="317">
        <row r="2">
          <cell r="A2">
            <v>0</v>
          </cell>
        </row>
      </sheetData>
      <sheetData sheetId="318">
        <row r="2">
          <cell r="A2">
            <v>0</v>
          </cell>
        </row>
      </sheetData>
      <sheetData sheetId="319">
        <row r="2">
          <cell r="A2">
            <v>0</v>
          </cell>
        </row>
      </sheetData>
      <sheetData sheetId="320">
        <row r="2">
          <cell r="A2">
            <v>0</v>
          </cell>
        </row>
      </sheetData>
      <sheetData sheetId="321">
        <row r="2">
          <cell r="A2">
            <v>0</v>
          </cell>
        </row>
      </sheetData>
      <sheetData sheetId="322">
        <row r="2">
          <cell r="A2">
            <v>0</v>
          </cell>
        </row>
      </sheetData>
      <sheetData sheetId="323">
        <row r="2">
          <cell r="A2">
            <v>0</v>
          </cell>
        </row>
      </sheetData>
      <sheetData sheetId="324">
        <row r="2">
          <cell r="A2">
            <v>0</v>
          </cell>
        </row>
      </sheetData>
      <sheetData sheetId="325" refreshError="1"/>
      <sheetData sheetId="326" refreshError="1"/>
      <sheetData sheetId="327" refreshError="1"/>
      <sheetData sheetId="328" refreshError="1"/>
      <sheetData sheetId="329">
        <row r="2">
          <cell r="A2">
            <v>0</v>
          </cell>
        </row>
      </sheetData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>
        <row r="2">
          <cell r="A2">
            <v>0</v>
          </cell>
        </row>
      </sheetData>
      <sheetData sheetId="372">
        <row r="2">
          <cell r="A2">
            <v>0</v>
          </cell>
        </row>
      </sheetData>
      <sheetData sheetId="373">
        <row r="2">
          <cell r="A2">
            <v>0</v>
          </cell>
        </row>
      </sheetData>
      <sheetData sheetId="374">
        <row r="2">
          <cell r="A2">
            <v>0</v>
          </cell>
        </row>
      </sheetData>
      <sheetData sheetId="375">
        <row r="2">
          <cell r="A2">
            <v>0</v>
          </cell>
        </row>
      </sheetData>
      <sheetData sheetId="376">
        <row r="2">
          <cell r="A2">
            <v>0</v>
          </cell>
        </row>
      </sheetData>
      <sheetData sheetId="377">
        <row r="2">
          <cell r="A2">
            <v>0</v>
          </cell>
        </row>
      </sheetData>
      <sheetData sheetId="378">
        <row r="2">
          <cell r="A2">
            <v>0</v>
          </cell>
        </row>
      </sheetData>
      <sheetData sheetId="379">
        <row r="2">
          <cell r="A2">
            <v>0</v>
          </cell>
        </row>
      </sheetData>
      <sheetData sheetId="380">
        <row r="2">
          <cell r="A2">
            <v>0</v>
          </cell>
        </row>
      </sheetData>
      <sheetData sheetId="381">
        <row r="2">
          <cell r="A2">
            <v>0</v>
          </cell>
        </row>
      </sheetData>
      <sheetData sheetId="382">
        <row r="2">
          <cell r="A2">
            <v>0</v>
          </cell>
        </row>
      </sheetData>
      <sheetData sheetId="383">
        <row r="2">
          <cell r="A2">
            <v>0</v>
          </cell>
        </row>
      </sheetData>
      <sheetData sheetId="384">
        <row r="2">
          <cell r="A2">
            <v>0</v>
          </cell>
        </row>
      </sheetData>
      <sheetData sheetId="385">
        <row r="2">
          <cell r="A2">
            <v>0</v>
          </cell>
        </row>
      </sheetData>
      <sheetData sheetId="386">
        <row r="2">
          <cell r="A2">
            <v>0</v>
          </cell>
        </row>
      </sheetData>
      <sheetData sheetId="387">
        <row r="2">
          <cell r="A2">
            <v>0</v>
          </cell>
        </row>
      </sheetData>
      <sheetData sheetId="388">
        <row r="2">
          <cell r="A2">
            <v>0</v>
          </cell>
        </row>
      </sheetData>
      <sheetData sheetId="389">
        <row r="2">
          <cell r="A2">
            <v>0</v>
          </cell>
        </row>
      </sheetData>
      <sheetData sheetId="390">
        <row r="2">
          <cell r="A2">
            <v>0</v>
          </cell>
        </row>
      </sheetData>
      <sheetData sheetId="391">
        <row r="2">
          <cell r="A2">
            <v>0</v>
          </cell>
        </row>
      </sheetData>
      <sheetData sheetId="392">
        <row r="2">
          <cell r="A2">
            <v>0</v>
          </cell>
        </row>
      </sheetData>
      <sheetData sheetId="393">
        <row r="2">
          <cell r="A2">
            <v>0</v>
          </cell>
        </row>
      </sheetData>
      <sheetData sheetId="394">
        <row r="2">
          <cell r="A2">
            <v>0</v>
          </cell>
        </row>
      </sheetData>
      <sheetData sheetId="395">
        <row r="2">
          <cell r="A2">
            <v>0</v>
          </cell>
        </row>
      </sheetData>
      <sheetData sheetId="396">
        <row r="2">
          <cell r="A2">
            <v>0</v>
          </cell>
        </row>
      </sheetData>
      <sheetData sheetId="397">
        <row r="2">
          <cell r="A2">
            <v>0</v>
          </cell>
        </row>
      </sheetData>
      <sheetData sheetId="398">
        <row r="2">
          <cell r="A2">
            <v>0</v>
          </cell>
        </row>
      </sheetData>
      <sheetData sheetId="399">
        <row r="2">
          <cell r="A2">
            <v>0</v>
          </cell>
        </row>
      </sheetData>
      <sheetData sheetId="400">
        <row r="2">
          <cell r="A2">
            <v>0</v>
          </cell>
        </row>
      </sheetData>
      <sheetData sheetId="401">
        <row r="2">
          <cell r="A2">
            <v>0</v>
          </cell>
        </row>
      </sheetData>
      <sheetData sheetId="402">
        <row r="2">
          <cell r="A2">
            <v>0</v>
          </cell>
        </row>
      </sheetData>
      <sheetData sheetId="403">
        <row r="2">
          <cell r="A2">
            <v>0</v>
          </cell>
        </row>
      </sheetData>
      <sheetData sheetId="404">
        <row r="2">
          <cell r="A2">
            <v>0</v>
          </cell>
        </row>
      </sheetData>
      <sheetData sheetId="405">
        <row r="2">
          <cell r="A2">
            <v>0</v>
          </cell>
        </row>
      </sheetData>
      <sheetData sheetId="406">
        <row r="2">
          <cell r="A2">
            <v>0</v>
          </cell>
        </row>
      </sheetData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>
        <row r="2">
          <cell r="A2">
            <v>0</v>
          </cell>
        </row>
      </sheetData>
      <sheetData sheetId="419">
        <row r="2">
          <cell r="A2">
            <v>0</v>
          </cell>
        </row>
      </sheetData>
      <sheetData sheetId="420">
        <row r="2">
          <cell r="A2">
            <v>0</v>
          </cell>
        </row>
      </sheetData>
      <sheetData sheetId="421">
        <row r="2">
          <cell r="A2">
            <v>0</v>
          </cell>
        </row>
      </sheetData>
      <sheetData sheetId="422">
        <row r="2">
          <cell r="A2">
            <v>0</v>
          </cell>
        </row>
      </sheetData>
      <sheetData sheetId="423">
        <row r="2">
          <cell r="A2">
            <v>0</v>
          </cell>
        </row>
      </sheetData>
      <sheetData sheetId="424">
        <row r="2">
          <cell r="A2">
            <v>0</v>
          </cell>
        </row>
      </sheetData>
      <sheetData sheetId="425">
        <row r="2">
          <cell r="A2">
            <v>0</v>
          </cell>
        </row>
      </sheetData>
      <sheetData sheetId="426">
        <row r="2">
          <cell r="A2">
            <v>0</v>
          </cell>
        </row>
      </sheetData>
      <sheetData sheetId="427">
        <row r="2">
          <cell r="A2">
            <v>0</v>
          </cell>
        </row>
      </sheetData>
      <sheetData sheetId="428">
        <row r="2">
          <cell r="A2">
            <v>0</v>
          </cell>
        </row>
      </sheetData>
      <sheetData sheetId="429">
        <row r="2">
          <cell r="A2">
            <v>0</v>
          </cell>
        </row>
      </sheetData>
      <sheetData sheetId="430">
        <row r="2">
          <cell r="A2">
            <v>0</v>
          </cell>
        </row>
      </sheetData>
      <sheetData sheetId="431">
        <row r="2">
          <cell r="A2">
            <v>0</v>
          </cell>
        </row>
      </sheetData>
      <sheetData sheetId="432">
        <row r="2">
          <cell r="A2">
            <v>0</v>
          </cell>
        </row>
      </sheetData>
      <sheetData sheetId="433">
        <row r="2">
          <cell r="A2">
            <v>0</v>
          </cell>
        </row>
      </sheetData>
      <sheetData sheetId="434">
        <row r="2">
          <cell r="A2">
            <v>0</v>
          </cell>
        </row>
      </sheetData>
      <sheetData sheetId="435">
        <row r="2">
          <cell r="A2">
            <v>0</v>
          </cell>
        </row>
      </sheetData>
      <sheetData sheetId="436">
        <row r="2">
          <cell r="A2">
            <v>0</v>
          </cell>
        </row>
      </sheetData>
      <sheetData sheetId="437">
        <row r="2">
          <cell r="A2">
            <v>0</v>
          </cell>
        </row>
      </sheetData>
      <sheetData sheetId="438">
        <row r="2">
          <cell r="A2">
            <v>0</v>
          </cell>
        </row>
      </sheetData>
      <sheetData sheetId="439">
        <row r="8">
          <cell r="D8">
            <v>15739</v>
          </cell>
        </row>
      </sheetData>
      <sheetData sheetId="440">
        <row r="8">
          <cell r="D8">
            <v>15739</v>
          </cell>
        </row>
      </sheetData>
      <sheetData sheetId="441">
        <row r="8">
          <cell r="D8">
            <v>15739</v>
          </cell>
        </row>
      </sheetData>
      <sheetData sheetId="442">
        <row r="8">
          <cell r="D8">
            <v>15739</v>
          </cell>
        </row>
      </sheetData>
      <sheetData sheetId="443">
        <row r="8">
          <cell r="D8">
            <v>15739</v>
          </cell>
        </row>
      </sheetData>
      <sheetData sheetId="444">
        <row r="8">
          <cell r="D8">
            <v>15739</v>
          </cell>
        </row>
      </sheetData>
      <sheetData sheetId="445">
        <row r="8">
          <cell r="D8">
            <v>15739</v>
          </cell>
        </row>
      </sheetData>
      <sheetData sheetId="446">
        <row r="8">
          <cell r="D8">
            <v>15739</v>
          </cell>
        </row>
      </sheetData>
      <sheetData sheetId="447">
        <row r="8">
          <cell r="D8">
            <v>15739</v>
          </cell>
        </row>
      </sheetData>
      <sheetData sheetId="448">
        <row r="8">
          <cell r="D8">
            <v>15739</v>
          </cell>
        </row>
      </sheetData>
      <sheetData sheetId="449">
        <row r="8">
          <cell r="D8">
            <v>15739</v>
          </cell>
        </row>
      </sheetData>
      <sheetData sheetId="450">
        <row r="8">
          <cell r="D8">
            <v>15739</v>
          </cell>
        </row>
      </sheetData>
      <sheetData sheetId="451">
        <row r="8">
          <cell r="D8">
            <v>15739</v>
          </cell>
        </row>
      </sheetData>
      <sheetData sheetId="452">
        <row r="8">
          <cell r="D8">
            <v>15739</v>
          </cell>
        </row>
      </sheetData>
      <sheetData sheetId="453">
        <row r="8">
          <cell r="D8">
            <v>15739</v>
          </cell>
        </row>
      </sheetData>
      <sheetData sheetId="454">
        <row r="8">
          <cell r="D8">
            <v>15739</v>
          </cell>
        </row>
      </sheetData>
      <sheetData sheetId="455">
        <row r="8">
          <cell r="D8">
            <v>15739</v>
          </cell>
        </row>
      </sheetData>
      <sheetData sheetId="456">
        <row r="8">
          <cell r="D8">
            <v>15739</v>
          </cell>
        </row>
      </sheetData>
      <sheetData sheetId="457">
        <row r="8">
          <cell r="D8">
            <v>15739</v>
          </cell>
        </row>
      </sheetData>
      <sheetData sheetId="458">
        <row r="8">
          <cell r="D8">
            <v>15739</v>
          </cell>
        </row>
      </sheetData>
      <sheetData sheetId="459">
        <row r="8">
          <cell r="D8">
            <v>15739</v>
          </cell>
        </row>
      </sheetData>
      <sheetData sheetId="460">
        <row r="8">
          <cell r="D8">
            <v>15739</v>
          </cell>
        </row>
      </sheetData>
      <sheetData sheetId="461">
        <row r="8">
          <cell r="D8">
            <v>15739</v>
          </cell>
        </row>
      </sheetData>
      <sheetData sheetId="462">
        <row r="8">
          <cell r="D8">
            <v>15739</v>
          </cell>
        </row>
      </sheetData>
      <sheetData sheetId="463">
        <row r="8">
          <cell r="D8">
            <v>15739</v>
          </cell>
        </row>
      </sheetData>
      <sheetData sheetId="464">
        <row r="8">
          <cell r="D8">
            <v>15739</v>
          </cell>
        </row>
      </sheetData>
      <sheetData sheetId="465">
        <row r="8">
          <cell r="D8">
            <v>15739</v>
          </cell>
        </row>
      </sheetData>
      <sheetData sheetId="466">
        <row r="8">
          <cell r="D8">
            <v>15739</v>
          </cell>
        </row>
      </sheetData>
      <sheetData sheetId="467">
        <row r="8">
          <cell r="D8">
            <v>15739</v>
          </cell>
        </row>
      </sheetData>
      <sheetData sheetId="468">
        <row r="8">
          <cell r="D8">
            <v>15739</v>
          </cell>
        </row>
      </sheetData>
      <sheetData sheetId="469">
        <row r="8">
          <cell r="D8">
            <v>15739</v>
          </cell>
        </row>
      </sheetData>
      <sheetData sheetId="470">
        <row r="8">
          <cell r="D8">
            <v>15739</v>
          </cell>
        </row>
      </sheetData>
      <sheetData sheetId="471">
        <row r="8">
          <cell r="D8">
            <v>15739</v>
          </cell>
        </row>
      </sheetData>
      <sheetData sheetId="472">
        <row r="8">
          <cell r="D8">
            <v>15739</v>
          </cell>
        </row>
      </sheetData>
      <sheetData sheetId="473">
        <row r="8">
          <cell r="D8">
            <v>15739</v>
          </cell>
        </row>
      </sheetData>
      <sheetData sheetId="474">
        <row r="8">
          <cell r="D8">
            <v>15739</v>
          </cell>
        </row>
      </sheetData>
      <sheetData sheetId="475">
        <row r="8">
          <cell r="D8">
            <v>15739</v>
          </cell>
        </row>
      </sheetData>
      <sheetData sheetId="476">
        <row r="8">
          <cell r="D8">
            <v>15739</v>
          </cell>
        </row>
      </sheetData>
      <sheetData sheetId="477">
        <row r="8">
          <cell r="D8">
            <v>15739</v>
          </cell>
        </row>
      </sheetData>
      <sheetData sheetId="478">
        <row r="8">
          <cell r="D8">
            <v>15739</v>
          </cell>
        </row>
      </sheetData>
      <sheetData sheetId="479">
        <row r="2">
          <cell r="A2">
            <v>0</v>
          </cell>
        </row>
      </sheetData>
      <sheetData sheetId="480">
        <row r="2">
          <cell r="A2">
            <v>0</v>
          </cell>
        </row>
      </sheetData>
      <sheetData sheetId="481">
        <row r="8">
          <cell r="D8">
            <v>15739</v>
          </cell>
        </row>
      </sheetData>
      <sheetData sheetId="482">
        <row r="2">
          <cell r="A2">
            <v>0</v>
          </cell>
        </row>
      </sheetData>
      <sheetData sheetId="483">
        <row r="2">
          <cell r="A2">
            <v>0</v>
          </cell>
        </row>
      </sheetData>
      <sheetData sheetId="484">
        <row r="2">
          <cell r="A2">
            <v>0</v>
          </cell>
        </row>
      </sheetData>
      <sheetData sheetId="485">
        <row r="2">
          <cell r="A2">
            <v>0</v>
          </cell>
        </row>
      </sheetData>
      <sheetData sheetId="486">
        <row r="2">
          <cell r="A2">
            <v>0</v>
          </cell>
        </row>
      </sheetData>
      <sheetData sheetId="487">
        <row r="2">
          <cell r="A2">
            <v>0</v>
          </cell>
        </row>
      </sheetData>
      <sheetData sheetId="488">
        <row r="2">
          <cell r="A2">
            <v>0</v>
          </cell>
        </row>
      </sheetData>
      <sheetData sheetId="489">
        <row r="2">
          <cell r="A2">
            <v>0</v>
          </cell>
        </row>
      </sheetData>
      <sheetData sheetId="490">
        <row r="2">
          <cell r="A2">
            <v>0</v>
          </cell>
        </row>
      </sheetData>
      <sheetData sheetId="491">
        <row r="2">
          <cell r="A2">
            <v>0</v>
          </cell>
        </row>
      </sheetData>
      <sheetData sheetId="492">
        <row r="2">
          <cell r="A2">
            <v>0</v>
          </cell>
        </row>
      </sheetData>
      <sheetData sheetId="493">
        <row r="2">
          <cell r="A2">
            <v>0</v>
          </cell>
        </row>
      </sheetData>
      <sheetData sheetId="494">
        <row r="2">
          <cell r="A2">
            <v>0</v>
          </cell>
        </row>
      </sheetData>
      <sheetData sheetId="495">
        <row r="2">
          <cell r="A2">
            <v>0</v>
          </cell>
        </row>
      </sheetData>
      <sheetData sheetId="496">
        <row r="2">
          <cell r="A2">
            <v>0</v>
          </cell>
        </row>
      </sheetData>
      <sheetData sheetId="497">
        <row r="2">
          <cell r="A2">
            <v>0</v>
          </cell>
        </row>
      </sheetData>
      <sheetData sheetId="498">
        <row r="2">
          <cell r="A2">
            <v>0</v>
          </cell>
        </row>
      </sheetData>
      <sheetData sheetId="499">
        <row r="2">
          <cell r="A2">
            <v>0</v>
          </cell>
        </row>
      </sheetData>
      <sheetData sheetId="500">
        <row r="2">
          <cell r="A2">
            <v>0</v>
          </cell>
        </row>
      </sheetData>
      <sheetData sheetId="501">
        <row r="2">
          <cell r="A2">
            <v>0</v>
          </cell>
        </row>
      </sheetData>
      <sheetData sheetId="502">
        <row r="2">
          <cell r="A2">
            <v>0</v>
          </cell>
        </row>
      </sheetData>
      <sheetData sheetId="503">
        <row r="2">
          <cell r="A2">
            <v>0</v>
          </cell>
        </row>
      </sheetData>
      <sheetData sheetId="504">
        <row r="2">
          <cell r="A2">
            <v>0</v>
          </cell>
        </row>
      </sheetData>
      <sheetData sheetId="505">
        <row r="2">
          <cell r="A2">
            <v>0</v>
          </cell>
        </row>
      </sheetData>
      <sheetData sheetId="506">
        <row r="2">
          <cell r="A2">
            <v>0</v>
          </cell>
        </row>
      </sheetData>
      <sheetData sheetId="507">
        <row r="2">
          <cell r="A2">
            <v>0</v>
          </cell>
        </row>
      </sheetData>
      <sheetData sheetId="508">
        <row r="2">
          <cell r="A2">
            <v>0</v>
          </cell>
        </row>
      </sheetData>
      <sheetData sheetId="509">
        <row r="2">
          <cell r="A2">
            <v>0</v>
          </cell>
        </row>
      </sheetData>
      <sheetData sheetId="510">
        <row r="2">
          <cell r="A2">
            <v>0</v>
          </cell>
        </row>
      </sheetData>
      <sheetData sheetId="511">
        <row r="2">
          <cell r="A2">
            <v>0</v>
          </cell>
        </row>
      </sheetData>
      <sheetData sheetId="512">
        <row r="2">
          <cell r="A2">
            <v>0</v>
          </cell>
        </row>
      </sheetData>
      <sheetData sheetId="513">
        <row r="2">
          <cell r="A2">
            <v>0</v>
          </cell>
        </row>
      </sheetData>
      <sheetData sheetId="514">
        <row r="2">
          <cell r="A2">
            <v>0</v>
          </cell>
        </row>
      </sheetData>
      <sheetData sheetId="515">
        <row r="2">
          <cell r="A2">
            <v>0</v>
          </cell>
        </row>
      </sheetData>
      <sheetData sheetId="516">
        <row r="2">
          <cell r="A2">
            <v>0</v>
          </cell>
        </row>
      </sheetData>
      <sheetData sheetId="517">
        <row r="2">
          <cell r="A2">
            <v>0</v>
          </cell>
        </row>
      </sheetData>
      <sheetData sheetId="518">
        <row r="2">
          <cell r="A2">
            <v>0</v>
          </cell>
        </row>
      </sheetData>
      <sheetData sheetId="519">
        <row r="2">
          <cell r="A2" t="str">
            <v>ТЭС-1</v>
          </cell>
        </row>
      </sheetData>
      <sheetData sheetId="520">
        <row r="2">
          <cell r="A2">
            <v>0</v>
          </cell>
        </row>
      </sheetData>
      <sheetData sheetId="521">
        <row r="2">
          <cell r="A2">
            <v>0</v>
          </cell>
        </row>
      </sheetData>
      <sheetData sheetId="522">
        <row r="2">
          <cell r="A2">
            <v>0</v>
          </cell>
        </row>
      </sheetData>
      <sheetData sheetId="523">
        <row r="2">
          <cell r="A2">
            <v>0</v>
          </cell>
        </row>
      </sheetData>
      <sheetData sheetId="524">
        <row r="2">
          <cell r="A2">
            <v>0</v>
          </cell>
        </row>
      </sheetData>
      <sheetData sheetId="525">
        <row r="2">
          <cell r="A2">
            <v>0</v>
          </cell>
        </row>
      </sheetData>
      <sheetData sheetId="526">
        <row r="2">
          <cell r="A2">
            <v>0</v>
          </cell>
        </row>
      </sheetData>
      <sheetData sheetId="527">
        <row r="2">
          <cell r="A2">
            <v>0</v>
          </cell>
        </row>
      </sheetData>
      <sheetData sheetId="528">
        <row r="2">
          <cell r="A2">
            <v>0</v>
          </cell>
        </row>
      </sheetData>
      <sheetData sheetId="529">
        <row r="2">
          <cell r="A2">
            <v>0</v>
          </cell>
        </row>
      </sheetData>
      <sheetData sheetId="530">
        <row r="2">
          <cell r="A2">
            <v>0</v>
          </cell>
        </row>
      </sheetData>
      <sheetData sheetId="531">
        <row r="2">
          <cell r="A2">
            <v>0</v>
          </cell>
        </row>
      </sheetData>
      <sheetData sheetId="532">
        <row r="2">
          <cell r="A2">
            <v>0</v>
          </cell>
        </row>
      </sheetData>
      <sheetData sheetId="533">
        <row r="2">
          <cell r="A2">
            <v>0</v>
          </cell>
        </row>
      </sheetData>
      <sheetData sheetId="534">
        <row r="2">
          <cell r="A2">
            <v>0</v>
          </cell>
        </row>
      </sheetData>
      <sheetData sheetId="535">
        <row r="2">
          <cell r="A2">
            <v>0</v>
          </cell>
        </row>
      </sheetData>
      <sheetData sheetId="536">
        <row r="2">
          <cell r="A2">
            <v>0</v>
          </cell>
        </row>
      </sheetData>
      <sheetData sheetId="537">
        <row r="2">
          <cell r="A2">
            <v>0</v>
          </cell>
        </row>
      </sheetData>
      <sheetData sheetId="538">
        <row r="2">
          <cell r="A2">
            <v>0</v>
          </cell>
        </row>
      </sheetData>
      <sheetData sheetId="539">
        <row r="2">
          <cell r="A2">
            <v>0</v>
          </cell>
        </row>
      </sheetData>
      <sheetData sheetId="540">
        <row r="2">
          <cell r="A2">
            <v>0</v>
          </cell>
        </row>
      </sheetData>
      <sheetData sheetId="541">
        <row r="2">
          <cell r="A2">
            <v>0</v>
          </cell>
        </row>
      </sheetData>
      <sheetData sheetId="542">
        <row r="2">
          <cell r="A2">
            <v>0</v>
          </cell>
        </row>
      </sheetData>
      <sheetData sheetId="543">
        <row r="2">
          <cell r="A2">
            <v>0</v>
          </cell>
        </row>
      </sheetData>
      <sheetData sheetId="544">
        <row r="2">
          <cell r="A2">
            <v>0</v>
          </cell>
        </row>
      </sheetData>
      <sheetData sheetId="545">
        <row r="2">
          <cell r="A2">
            <v>0</v>
          </cell>
        </row>
      </sheetData>
      <sheetData sheetId="546">
        <row r="2">
          <cell r="A2">
            <v>0</v>
          </cell>
        </row>
      </sheetData>
      <sheetData sheetId="547">
        <row r="2">
          <cell r="A2">
            <v>0</v>
          </cell>
        </row>
      </sheetData>
      <sheetData sheetId="548">
        <row r="2">
          <cell r="A2">
            <v>0</v>
          </cell>
        </row>
      </sheetData>
      <sheetData sheetId="549">
        <row r="2">
          <cell r="A2">
            <v>0</v>
          </cell>
        </row>
      </sheetData>
      <sheetData sheetId="550">
        <row r="2">
          <cell r="A2">
            <v>0</v>
          </cell>
        </row>
      </sheetData>
      <sheetData sheetId="551">
        <row r="2">
          <cell r="A2">
            <v>0</v>
          </cell>
        </row>
      </sheetData>
      <sheetData sheetId="552">
        <row r="2">
          <cell r="A2">
            <v>0</v>
          </cell>
        </row>
      </sheetData>
      <sheetData sheetId="553">
        <row r="2">
          <cell r="A2">
            <v>0</v>
          </cell>
        </row>
      </sheetData>
      <sheetData sheetId="554">
        <row r="2">
          <cell r="A2">
            <v>0</v>
          </cell>
        </row>
      </sheetData>
      <sheetData sheetId="555">
        <row r="2">
          <cell r="A2">
            <v>0</v>
          </cell>
        </row>
      </sheetData>
      <sheetData sheetId="556">
        <row r="2">
          <cell r="A2">
            <v>0</v>
          </cell>
        </row>
      </sheetData>
      <sheetData sheetId="557">
        <row r="2">
          <cell r="A2">
            <v>0</v>
          </cell>
        </row>
      </sheetData>
      <sheetData sheetId="558">
        <row r="2">
          <cell r="A2">
            <v>0</v>
          </cell>
        </row>
      </sheetData>
      <sheetData sheetId="559">
        <row r="2">
          <cell r="A2">
            <v>0</v>
          </cell>
        </row>
      </sheetData>
      <sheetData sheetId="560">
        <row r="2">
          <cell r="A2">
            <v>0</v>
          </cell>
        </row>
      </sheetData>
      <sheetData sheetId="561">
        <row r="2">
          <cell r="A2">
            <v>0</v>
          </cell>
        </row>
      </sheetData>
      <sheetData sheetId="562">
        <row r="2">
          <cell r="A2">
            <v>0</v>
          </cell>
        </row>
      </sheetData>
      <sheetData sheetId="563">
        <row r="2">
          <cell r="A2">
            <v>0</v>
          </cell>
        </row>
      </sheetData>
      <sheetData sheetId="564">
        <row r="2">
          <cell r="A2">
            <v>0</v>
          </cell>
        </row>
      </sheetData>
      <sheetData sheetId="565">
        <row r="2">
          <cell r="A2">
            <v>0</v>
          </cell>
        </row>
      </sheetData>
      <sheetData sheetId="566">
        <row r="2">
          <cell r="A2">
            <v>0</v>
          </cell>
        </row>
      </sheetData>
      <sheetData sheetId="567">
        <row r="2">
          <cell r="A2">
            <v>0</v>
          </cell>
        </row>
      </sheetData>
      <sheetData sheetId="568">
        <row r="2">
          <cell r="A2">
            <v>0</v>
          </cell>
        </row>
      </sheetData>
      <sheetData sheetId="569">
        <row r="2">
          <cell r="A2">
            <v>0</v>
          </cell>
        </row>
      </sheetData>
      <sheetData sheetId="570">
        <row r="2">
          <cell r="A2">
            <v>0</v>
          </cell>
        </row>
      </sheetData>
      <sheetData sheetId="571">
        <row r="2">
          <cell r="A2">
            <v>0</v>
          </cell>
        </row>
      </sheetData>
      <sheetData sheetId="572">
        <row r="2">
          <cell r="A2">
            <v>0</v>
          </cell>
        </row>
      </sheetData>
      <sheetData sheetId="573">
        <row r="2">
          <cell r="A2">
            <v>0</v>
          </cell>
        </row>
      </sheetData>
      <sheetData sheetId="574">
        <row r="2">
          <cell r="A2">
            <v>0</v>
          </cell>
        </row>
      </sheetData>
      <sheetData sheetId="575">
        <row r="2">
          <cell r="A2">
            <v>0</v>
          </cell>
        </row>
      </sheetData>
      <sheetData sheetId="576">
        <row r="2">
          <cell r="A2">
            <v>0</v>
          </cell>
        </row>
      </sheetData>
      <sheetData sheetId="577">
        <row r="2">
          <cell r="A2">
            <v>0</v>
          </cell>
        </row>
      </sheetData>
      <sheetData sheetId="578">
        <row r="2">
          <cell r="A2">
            <v>0</v>
          </cell>
        </row>
      </sheetData>
      <sheetData sheetId="579">
        <row r="2">
          <cell r="A2">
            <v>0</v>
          </cell>
        </row>
      </sheetData>
      <sheetData sheetId="580">
        <row r="2">
          <cell r="A2">
            <v>0</v>
          </cell>
        </row>
      </sheetData>
      <sheetData sheetId="581">
        <row r="2">
          <cell r="A2">
            <v>0</v>
          </cell>
        </row>
      </sheetData>
      <sheetData sheetId="582">
        <row r="2">
          <cell r="A2">
            <v>0</v>
          </cell>
        </row>
      </sheetData>
      <sheetData sheetId="583">
        <row r="2">
          <cell r="A2">
            <v>0</v>
          </cell>
        </row>
      </sheetData>
      <sheetData sheetId="584">
        <row r="2">
          <cell r="A2">
            <v>0</v>
          </cell>
        </row>
      </sheetData>
      <sheetData sheetId="585">
        <row r="2">
          <cell r="A2">
            <v>0</v>
          </cell>
        </row>
      </sheetData>
      <sheetData sheetId="586">
        <row r="2">
          <cell r="A2">
            <v>0</v>
          </cell>
        </row>
      </sheetData>
      <sheetData sheetId="587">
        <row r="2">
          <cell r="A2">
            <v>0</v>
          </cell>
        </row>
      </sheetData>
      <sheetData sheetId="588">
        <row r="2">
          <cell r="A2">
            <v>0</v>
          </cell>
        </row>
      </sheetData>
      <sheetData sheetId="589">
        <row r="2">
          <cell r="A2">
            <v>0</v>
          </cell>
        </row>
      </sheetData>
      <sheetData sheetId="590">
        <row r="2">
          <cell r="A2">
            <v>0</v>
          </cell>
        </row>
      </sheetData>
      <sheetData sheetId="591">
        <row r="2">
          <cell r="A2">
            <v>0</v>
          </cell>
        </row>
      </sheetData>
      <sheetData sheetId="592">
        <row r="2">
          <cell r="A2">
            <v>0</v>
          </cell>
        </row>
      </sheetData>
      <sheetData sheetId="593">
        <row r="2">
          <cell r="A2">
            <v>0</v>
          </cell>
        </row>
      </sheetData>
      <sheetData sheetId="594">
        <row r="2">
          <cell r="A2">
            <v>0</v>
          </cell>
        </row>
      </sheetData>
      <sheetData sheetId="595">
        <row r="2">
          <cell r="A2">
            <v>0</v>
          </cell>
        </row>
      </sheetData>
      <sheetData sheetId="596">
        <row r="2">
          <cell r="A2">
            <v>0</v>
          </cell>
        </row>
      </sheetData>
      <sheetData sheetId="597">
        <row r="2">
          <cell r="A2">
            <v>0</v>
          </cell>
        </row>
      </sheetData>
      <sheetData sheetId="598">
        <row r="2">
          <cell r="A2">
            <v>0</v>
          </cell>
        </row>
      </sheetData>
      <sheetData sheetId="599">
        <row r="2">
          <cell r="A2">
            <v>0</v>
          </cell>
        </row>
      </sheetData>
      <sheetData sheetId="600">
        <row r="2">
          <cell r="A2">
            <v>0</v>
          </cell>
        </row>
      </sheetData>
      <sheetData sheetId="601">
        <row r="2">
          <cell r="A2">
            <v>0</v>
          </cell>
        </row>
      </sheetData>
      <sheetData sheetId="602">
        <row r="2">
          <cell r="A2">
            <v>0</v>
          </cell>
        </row>
      </sheetData>
      <sheetData sheetId="603">
        <row r="2">
          <cell r="A2">
            <v>0</v>
          </cell>
        </row>
      </sheetData>
      <sheetData sheetId="604">
        <row r="2">
          <cell r="A2">
            <v>0</v>
          </cell>
        </row>
      </sheetData>
      <sheetData sheetId="605">
        <row r="2">
          <cell r="A2">
            <v>0</v>
          </cell>
        </row>
      </sheetData>
      <sheetData sheetId="606">
        <row r="2">
          <cell r="A2">
            <v>0</v>
          </cell>
        </row>
      </sheetData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>
        <row r="2">
          <cell r="A2">
            <v>0</v>
          </cell>
        </row>
      </sheetData>
      <sheetData sheetId="667">
        <row r="2">
          <cell r="A2">
            <v>0</v>
          </cell>
        </row>
      </sheetData>
      <sheetData sheetId="668">
        <row r="2">
          <cell r="A2">
            <v>0</v>
          </cell>
        </row>
      </sheetData>
      <sheetData sheetId="669" refreshError="1"/>
      <sheetData sheetId="670" refreshError="1"/>
      <sheetData sheetId="671" refreshError="1"/>
      <sheetData sheetId="672"/>
      <sheetData sheetId="673"/>
      <sheetData sheetId="674" refreshError="1"/>
      <sheetData sheetId="675" refreshError="1"/>
      <sheetData sheetId="676" refreshError="1"/>
      <sheetData sheetId="677" refreshError="1"/>
      <sheetData sheetId="678">
        <row r="2">
          <cell r="A2">
            <v>0</v>
          </cell>
        </row>
      </sheetData>
      <sheetData sheetId="679"/>
      <sheetData sheetId="680"/>
      <sheetData sheetId="681">
        <row r="9">
          <cell r="C9" t="str">
            <v>ВСЕГО</v>
          </cell>
        </row>
      </sheetData>
      <sheetData sheetId="682">
        <row r="9">
          <cell r="C9" t="str">
            <v>ВСЕГО</v>
          </cell>
        </row>
      </sheetData>
      <sheetData sheetId="683">
        <row r="9">
          <cell r="C9" t="str">
            <v>ВСЕГО</v>
          </cell>
        </row>
      </sheetData>
      <sheetData sheetId="684">
        <row r="9">
          <cell r="C9" t="str">
            <v>ВСЕГО</v>
          </cell>
        </row>
      </sheetData>
      <sheetData sheetId="685">
        <row r="9">
          <cell r="C9" t="str">
            <v>ВСЕГО</v>
          </cell>
        </row>
      </sheetData>
      <sheetData sheetId="686">
        <row r="9">
          <cell r="C9" t="str">
            <v>ВСЕГО</v>
          </cell>
        </row>
      </sheetData>
      <sheetData sheetId="687">
        <row r="9">
          <cell r="C9" t="str">
            <v>ВСЕГО</v>
          </cell>
        </row>
      </sheetData>
      <sheetData sheetId="688">
        <row r="9">
          <cell r="C9" t="str">
            <v>ВСЕГО</v>
          </cell>
        </row>
      </sheetData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>
        <row r="2">
          <cell r="A2">
            <v>0</v>
          </cell>
        </row>
      </sheetData>
      <sheetData sheetId="713">
        <row r="2">
          <cell r="A2">
            <v>0</v>
          </cell>
        </row>
      </sheetData>
      <sheetData sheetId="714">
        <row r="2">
          <cell r="A2">
            <v>0</v>
          </cell>
        </row>
      </sheetData>
      <sheetData sheetId="715">
        <row r="2">
          <cell r="A2">
            <v>0</v>
          </cell>
        </row>
      </sheetData>
      <sheetData sheetId="716">
        <row r="2">
          <cell r="A2">
            <v>0</v>
          </cell>
        </row>
      </sheetData>
      <sheetData sheetId="717">
        <row r="2">
          <cell r="A2">
            <v>0</v>
          </cell>
        </row>
      </sheetData>
      <sheetData sheetId="718">
        <row r="2">
          <cell r="A2">
            <v>0</v>
          </cell>
        </row>
      </sheetData>
      <sheetData sheetId="719">
        <row r="2">
          <cell r="A2">
            <v>0</v>
          </cell>
        </row>
      </sheetData>
      <sheetData sheetId="720">
        <row r="2">
          <cell r="A2">
            <v>0</v>
          </cell>
        </row>
      </sheetData>
      <sheetData sheetId="721">
        <row r="2">
          <cell r="A2">
            <v>0</v>
          </cell>
        </row>
      </sheetData>
      <sheetData sheetId="722">
        <row r="2">
          <cell r="A2">
            <v>0</v>
          </cell>
        </row>
      </sheetData>
      <sheetData sheetId="723">
        <row r="2">
          <cell r="A2">
            <v>0</v>
          </cell>
        </row>
      </sheetData>
      <sheetData sheetId="724">
        <row r="2">
          <cell r="A2">
            <v>0</v>
          </cell>
        </row>
      </sheetData>
      <sheetData sheetId="725">
        <row r="2">
          <cell r="A2">
            <v>0</v>
          </cell>
        </row>
      </sheetData>
      <sheetData sheetId="726">
        <row r="2">
          <cell r="A2">
            <v>0</v>
          </cell>
        </row>
      </sheetData>
      <sheetData sheetId="727">
        <row r="2">
          <cell r="A2">
            <v>0</v>
          </cell>
        </row>
      </sheetData>
      <sheetData sheetId="728">
        <row r="2">
          <cell r="A2">
            <v>0</v>
          </cell>
        </row>
      </sheetData>
      <sheetData sheetId="729">
        <row r="2">
          <cell r="A2">
            <v>0</v>
          </cell>
        </row>
      </sheetData>
      <sheetData sheetId="730">
        <row r="2">
          <cell r="A2">
            <v>0</v>
          </cell>
        </row>
      </sheetData>
      <sheetData sheetId="731">
        <row r="2">
          <cell r="A2">
            <v>0</v>
          </cell>
        </row>
      </sheetData>
      <sheetData sheetId="732">
        <row r="8">
          <cell r="D8">
            <v>15739</v>
          </cell>
        </row>
      </sheetData>
      <sheetData sheetId="733">
        <row r="8">
          <cell r="D8">
            <v>15739</v>
          </cell>
        </row>
      </sheetData>
      <sheetData sheetId="734">
        <row r="8">
          <cell r="D8">
            <v>15739</v>
          </cell>
        </row>
      </sheetData>
      <sheetData sheetId="735">
        <row r="8">
          <cell r="D8">
            <v>15739</v>
          </cell>
        </row>
      </sheetData>
      <sheetData sheetId="736">
        <row r="8">
          <cell r="D8">
            <v>15739</v>
          </cell>
        </row>
      </sheetData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  <sheetData sheetId="981" refreshError="1"/>
      <sheetData sheetId="982" refreshError="1"/>
      <sheetData sheetId="983" refreshError="1"/>
      <sheetData sheetId="984" refreshError="1"/>
      <sheetData sheetId="985" refreshError="1"/>
      <sheetData sheetId="986" refreshError="1"/>
      <sheetData sheetId="987" refreshError="1"/>
      <sheetData sheetId="988" refreshError="1"/>
      <sheetData sheetId="989" refreshError="1"/>
      <sheetData sheetId="990" refreshError="1"/>
      <sheetData sheetId="991" refreshError="1"/>
      <sheetData sheetId="992" refreshError="1"/>
      <sheetData sheetId="993" refreshError="1"/>
      <sheetData sheetId="994" refreshError="1"/>
      <sheetData sheetId="995" refreshError="1"/>
      <sheetData sheetId="996" refreshError="1"/>
      <sheetData sheetId="997" refreshError="1"/>
      <sheetData sheetId="998" refreshError="1"/>
      <sheetData sheetId="999" refreshError="1"/>
      <sheetData sheetId="1000" refreshError="1"/>
      <sheetData sheetId="1001" refreshError="1"/>
      <sheetData sheetId="1002"/>
      <sheetData sheetId="1003"/>
      <sheetData sheetId="1004" refreshError="1"/>
      <sheetData sheetId="1005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Лист1"/>
      <sheetName val="Перечень оборудования (собств)"/>
    </sheetNames>
    <definedNames>
      <definedName name="P1_SCOPE_NOTIND" refersTo="#ССЫЛКА!"/>
      <definedName name="P2_SCOPE_FULL_LOAD" refersTo="#ССЫЛКА!"/>
      <definedName name="P2_SCOPE_NOTIND" refersTo="#ССЫЛКА!"/>
      <definedName name="P3_SCOPE_FULL_LOAD" refersTo="#ССЫЛКА!"/>
      <definedName name="P3_SCOPE_NOTIND" refersTo="#ССЫЛКА!"/>
      <definedName name="P4_SCOPE_FULL_LOAD" refersTo="#ССЫЛКА!"/>
      <definedName name="P4_SCOPE_NOTIND" refersTo="#ССЫЛКА!"/>
      <definedName name="P5_SCOPE_FULL_LOAD" refersTo="#ССЫЛКА!"/>
      <definedName name="P5_SCOPE_NOTIND" refersTo="#ССЫЛКА!"/>
      <definedName name="P6_SCOPE_FULL_LOAD" refersTo="#ССЫЛКА!"/>
      <definedName name="P6_SCOPE_NOTIND" refersTo="#ССЫЛКА!"/>
      <definedName name="P7_SCOPE_FULL_LOAD" refersTo="#ССЫЛКА!"/>
      <definedName name="P7_SCOPE_NOTIND" refersTo="#ССЫЛКА!"/>
      <definedName name="P8_SCOPE_FULL_LOAD" refersTo="#ССЫЛКА!"/>
      <definedName name="P9_SCOPE_FULL_LOAD" refersTo="#ССЫЛКА!"/>
    </definedNames>
    <sheetDataSet>
      <sheetData sheetId="0"/>
      <sheetData sheetId="1"/>
      <sheetData sheetId="2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мета 1"/>
    </sheetNames>
    <definedNames>
      <definedName name="Print_Area"/>
    </definedNames>
    <sheetDataSet>
      <sheetData sheetId="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 2025-2029"/>
    </sheetNames>
    <definedNames>
      <definedName name="Print_Titles"/>
    </definedNames>
    <sheetDataSet>
      <sheetData sheetId="0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ПВ"/>
      <sheetName val="ФД"/>
      <sheetName val="ДИТ"/>
      <sheetName val="ДП"/>
      <sheetName val="ДСП"/>
      <sheetName val="КОиСИ"/>
      <sheetName val="ДБ"/>
      <sheetName val="Гл. инженер"/>
      <sheetName val="Дир. по производству"/>
      <sheetName val="АХА"/>
      <sheetName val="Дир. по сбыту"/>
      <sheetName val="Дир. по снабжению"/>
      <sheetName val="ПРИЛОЖЕНИЕ 2"/>
      <sheetName val="MAIN_page"/>
      <sheetName val="pasiva-skutečnost"/>
      <sheetName val="XLR_NoRangeSheet"/>
      <sheetName val="2 Параметры"/>
      <sheetName val="июнь пл-факт _изм"/>
      <sheetName val="Tr"/>
      <sheetName val="UPR"/>
      <sheetName val="кварталы"/>
      <sheetName val="полугодие"/>
      <sheetName val="Вып.П.П."/>
      <sheetName val="База"/>
      <sheetName val="MATRIX_ENG"/>
      <sheetName val="comps"/>
      <sheetName val="Assumptions"/>
      <sheetName val="DPR(TAX)"/>
      <sheetName val="rozvaha"/>
      <sheetName val="Share Price 200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ktiva-skutečnost"/>
      <sheetName val="pasiva-skutečnost"/>
      <sheetName val="VZZ - skutečnost"/>
      <sheetName val="aktiva-plán"/>
      <sheetName val="pasiva-plán"/>
      <sheetName val="VZZ - plán"/>
      <sheetName val="pasiva_skutečnost"/>
      <sheetName val="СводЕАХ"/>
      <sheetName val="Лист1 (2)"/>
      <sheetName val="Balance Sheet"/>
      <sheetName val="полугодие"/>
      <sheetName val="Справочники"/>
      <sheetName val="ФИНПЛАН"/>
      <sheetName val="pasiva-skute?nost"/>
      <sheetName val="Фин план"/>
      <sheetName val="Languages"/>
      <sheetName val="MCS"/>
      <sheetName val="форма 6.1"/>
      <sheetName val="Y96LTEBHTMP2"/>
      <sheetName val="КлассНТМК"/>
      <sheetName val="КлассЗСМК"/>
      <sheetName val="FX rates"/>
      <sheetName val="план"/>
      <sheetName val="факт"/>
      <sheetName val="CurRates"/>
      <sheetName val="дек.разв.2011"/>
      <sheetName val="ОВИ_Группы"/>
      <sheetName val=" Форма П6.1 "/>
      <sheetName val="СВОД Ф15"/>
      <sheetName val="Настройки"/>
      <sheetName val="июнь пл-факт _изм"/>
      <sheetName val="19 CAPEX"/>
      <sheetName val="П ПП_МП"/>
      <sheetName val="rem"/>
      <sheetName val="Aktiva a pasiva 2006"/>
      <sheetName val="Откл_ по фин_ рез"/>
      <sheetName val="сводная"/>
      <sheetName val="ТАБЛИЦЫ"/>
      <sheetName val="9м"/>
      <sheetName val="3-01"/>
      <sheetName val="Sheet Index"/>
      <sheetName val="Variables"/>
      <sheetName val="пр-во_июль"/>
      <sheetName val="ДИТ"/>
      <sheetName val="сортамент"/>
      <sheetName val="1997 fin. res."/>
      <sheetName val="exch. rates"/>
      <sheetName val="Мероприятия"/>
      <sheetName val="MODEL"/>
      <sheetName val="ВГОК 2011"/>
      <sheetName val="EC552378 Corp Cusip8"/>
      <sheetName val="TT333718 Govt"/>
      <sheetName val="ЗСМК"/>
      <sheetName val="Цеховые"/>
      <sheetName val="Центральные"/>
      <sheetName val="карта метрик"/>
      <sheetName val="пл_выруч_В-Р"/>
      <sheetName val="Imp. Sensitivity"/>
      <sheetName val="Streamcore"/>
      <sheetName val="ER"/>
      <sheetName val="Лист27"/>
      <sheetName val="Лист28"/>
      <sheetName val="Лист29"/>
      <sheetName val="Assumptions"/>
      <sheetName val="Inputs"/>
      <sheetName val="SETKI"/>
      <sheetName val="нормы 5 лет"/>
      <sheetName val="PL"/>
      <sheetName val="Sales_prices"/>
      <sheetName val="Рабочий"/>
      <sheetName val="EBITDA Bridges v Budget"/>
      <sheetName val="2001"/>
      <sheetName val="Контроль"/>
      <sheetName val="Реестр 26.11.08"/>
      <sheetName val="ост ТМЦ"/>
      <sheetName val="Приложение 4"/>
      <sheetName val="Движение по месяцам"/>
      <sheetName val="Телефоны"/>
      <sheetName val="f_1"/>
      <sheetName val="Справ"/>
      <sheetName val="COMPS"/>
      <sheetName val="2012г."/>
      <sheetName val="Контрагенты"/>
      <sheetName val="DATA"/>
      <sheetName val="9 мес12"/>
      <sheetName val="окт12"/>
      <sheetName val="ноя12"/>
      <sheetName val="дек12"/>
      <sheetName val="1 пол12"/>
      <sheetName val="4. Ratios"/>
      <sheetName val="Виды затрат"/>
      <sheetName val="Единицы консолидации"/>
      <sheetName val="Счета"/>
      <sheetName val="Виды движения"/>
      <sheetName val="setup"/>
      <sheetName val="Otchet"/>
      <sheetName val="Взз"/>
      <sheetName val="Январь"/>
      <sheetName val="производство"/>
      <sheetName val="Configuration"/>
      <sheetName val="Лист1"/>
      <sheetName val="ф.2.3"/>
      <sheetName val="Отгрузка"/>
      <sheetName val="Поставка"/>
      <sheetName val="Сталь"/>
      <sheetName val="Title"/>
      <sheetName val="KPI 2014_дробление"/>
      <sheetName val="Данные для расчета"/>
      <sheetName val="BEX_AR"/>
      <sheetName val="BEX_Associates"/>
      <sheetName val="BEX_BSRP_OLD"/>
      <sheetName val="BEX_Eq"/>
      <sheetName val="BEX_Expenses_CY"/>
      <sheetName val="BEX_Expenses_PY"/>
      <sheetName val="BEX_Expenses1"/>
      <sheetName val="BEX_Income_Tax"/>
      <sheetName val="BEX_Intangibles"/>
      <sheetName val="BEX_Inventory"/>
      <sheetName val="BEX_invest_unit"/>
      <sheetName val="BEX_invest_unit_OLD"/>
      <sheetName val="BEX_MAIN"/>
      <sheetName val="BEX_MAIN_BS_RP"/>
      <sheetName val="BEX_MAIN_PL"/>
      <sheetName val="BEX_partner"/>
      <sheetName val="BEX_partner_CAD"/>
      <sheetName val="BEX_partner_CZK"/>
      <sheetName val="BEX_partner_EUR"/>
      <sheetName val="BEX_partner_OLD"/>
      <sheetName val="BEX_partner_OTH"/>
      <sheetName val="BEX_partner_RUB"/>
      <sheetName val="BEX_partner_UAH"/>
      <sheetName val="BEX_partner_USD"/>
      <sheetName val="BEX_partner_ZAR"/>
      <sheetName val="BEX_PP_E"/>
      <sheetName val="BEX_Provisions"/>
      <sheetName val="Content"/>
      <sheetName val="3. CFS"/>
      <sheetName val="9a. PP&amp;E"/>
      <sheetName val="10. Intangibles"/>
      <sheetName val="14.2 NRV allowance"/>
      <sheetName val="8. Income tax"/>
      <sheetName val="14.1 Inventory"/>
      <sheetName val="6.2 COS"/>
      <sheetName val="1.2  BS-IS 2009"/>
      <sheetName val="GAP для проработки"/>
      <sheetName val="4."/>
      <sheetName val="2.2 HSVC slag unprep"/>
      <sheetName val="2.1  HSVC slag prepared"/>
      <sheetName val="2.3  NTMK Slag"/>
      <sheetName val="5. Changes in WIP_FG (SAP)"/>
      <sheetName val="5. Changes in WIP_FG (SAP) (2)"/>
      <sheetName val="Production data"/>
      <sheetName val="3.2 Sales to Vanchem"/>
      <sheetName val="1. Production"/>
      <sheetName val="3.1 Sales"/>
      <sheetName val="26.11"/>
      <sheetName val="НТМК Сталь"/>
      <sheetName val="посты"/>
      <sheetName val="Ф15 (Секвестр)1"/>
      <sheetName val="на 12.09.14"/>
      <sheetName val="Общий 1"/>
      <sheetName val="Формат 2"/>
      <sheetName val="06.11"/>
      <sheetName val="дсп"/>
      <sheetName val=""/>
      <sheetName val="База"/>
      <sheetName val="Megamind"/>
      <sheetName val="UFOP (factor)"/>
      <sheetName val="UFOP (data)"/>
      <sheetName val="Ф11"/>
      <sheetName val="Ф7"/>
      <sheetName val="Ф20"/>
      <sheetName val="Ф6"/>
      <sheetName val="ПП"/>
      <sheetName val="Ф2.3"/>
      <sheetName val="Таштагол_т.т"/>
      <sheetName val="1 Общая информация"/>
      <sheetName val="Параметры"/>
      <sheetName val="Shadow"/>
      <sheetName val="Доход_расход"/>
      <sheetName val="КОП"/>
      <sheetName val="Леневка"/>
      <sheetName val="МВЦ"/>
      <sheetName val="Никомед"/>
      <sheetName val="Охотник"/>
      <sheetName val="РЭУ"/>
      <sheetName val="УДУ"/>
      <sheetName val="Уралец"/>
      <sheetName val="ЦКиИ"/>
      <sheetName val="Финансы"/>
      <sheetName val="9.1"/>
      <sheetName val="10"/>
      <sheetName val="Библиотека"/>
      <sheetName val="VZZ_-_skutečnost"/>
      <sheetName val="VZZ_-_plán"/>
      <sheetName val="Лист1_(2)"/>
      <sheetName val="Balance_Sheet"/>
      <sheetName val="Фин_план"/>
      <sheetName val="FX_rates"/>
      <sheetName val="Aktiva_a_pasiva_2006"/>
      <sheetName val="Откл__по_фин__рез"/>
      <sheetName val="Sheet_Index"/>
      <sheetName val="1997_fin__res_"/>
      <sheetName val="exch__rates"/>
      <sheetName val="ВГОК_2011"/>
      <sheetName val="EC552378_Corp_Cusip8"/>
      <sheetName val="TT333718_Govt"/>
      <sheetName val="карта_метрик"/>
      <sheetName val="Imp__Sensitivity"/>
      <sheetName val="ост_ТМЦ"/>
      <sheetName val="Приложение_4"/>
      <sheetName val="нормы_5_лет"/>
      <sheetName val="2012г_"/>
      <sheetName val="EBITDA_Bridges_v_Budget"/>
      <sheetName val="Реестр_26_11_08"/>
      <sheetName val="9_мес12"/>
      <sheetName val="1_пол12"/>
      <sheetName val="4__Ratios"/>
      <sheetName val="Виды_затрат"/>
      <sheetName val="Единицы_консолидации"/>
      <sheetName val="Виды_движения"/>
      <sheetName val="Движение_по_месяцам"/>
      <sheetName val="форма_6_1"/>
      <sheetName val="дек_разв_2011"/>
      <sheetName val="_Форма_П6_1_"/>
      <sheetName val="СВОД_Ф15"/>
      <sheetName val="FCF"/>
      <sheetName val="станции дороги"/>
      <sheetName val="ПЛАН ПЛАТЕЖЕЙ НА"/>
      <sheetName val="СЕНТЯБРЬ++"/>
      <sheetName val="СЕНТЯБРЬ--"/>
      <sheetName val="Оглавление"/>
      <sheetName val="7_Простои"/>
      <sheetName val="Узкие места"/>
      <sheetName val="Выручка"/>
      <sheetName val="Смета"/>
      <sheetName val="Цены реализации"/>
      <sheetName val="Продажи_план_ММД"/>
      <sheetName val="1_Summary"/>
      <sheetName val="Цены входящие_1"/>
      <sheetName val="Цены входящие_2"/>
      <sheetName val="_Запасы"/>
      <sheetName val="13_ Вспом_ и энергетика _2_"/>
      <sheetName val="Ремонты и ОВИ"/>
      <sheetName val="15_ Инвестпрогр_"/>
      <sheetName val="5_ Цены вх_ сырья"/>
      <sheetName val="5_ Влияние цен на сырье"/>
      <sheetName val="6_ Расход"/>
      <sheetName val="7_ Ремонты _ ОВИ"/>
      <sheetName val="7_ Пример графика"/>
      <sheetName val="7_ вариант 2"/>
      <sheetName val="7_ прил_ прод_ть рем_"/>
      <sheetName val="Вспом_ материалы"/>
      <sheetName val="8_ PL"/>
      <sheetName val="Слайд vc_fc_cc"/>
      <sheetName val="9_ Сарех Свод"/>
      <sheetName val="4_ KPI"/>
      <sheetName val="6_ Исходная инф_"/>
      <sheetName val="Мощности"/>
      <sheetName val="6_ Мощности ГОКи"/>
      <sheetName val="Материалы СЦ"/>
      <sheetName val="2 Параметры"/>
      <sheetName val="Грузополучатели - список"/>
      <sheetName val="Справочник"/>
      <sheetName val="4_ГОКи"/>
      <sheetName val="ф.14"/>
      <sheetName val="статьи ЕФО"/>
      <sheetName val="pasiva-skute_nost"/>
      <sheetName val="Смета  январь"/>
      <sheetName val="исх"/>
      <sheetName val="Ф14"/>
      <sheetName val="20 Коммерческие расходы"/>
      <sheetName val="декабрь факт"/>
      <sheetName val="Plan_acc"/>
      <sheetName val="ENA 9.30.14"/>
      <sheetName val="3.2.1. Report"/>
      <sheetName val="3.2 P&amp;L"/>
      <sheetName val="бюджет"/>
      <sheetName val="отчет"/>
      <sheetName val="MAIN_page"/>
      <sheetName val="4 Программа повышения эфф-сти"/>
      <sheetName val="4 ППЭ кратко (2)"/>
      <sheetName val="SALES CZK"/>
      <sheetName val="cahh cost конц"/>
      <sheetName val="Service"/>
      <sheetName val="Структура портфеля"/>
      <sheetName val="Banka"/>
      <sheetName val="каталог"/>
      <sheetName val="Справочник ГП"/>
      <sheetName val="Структура выручки"/>
      <sheetName val="Страна"/>
      <sheetName val="Прочие компании"/>
      <sheetName val="Компании группы"/>
      <sheetName val="Формы"/>
      <sheetName val="1п"/>
      <sheetName val="Вспомогательный"/>
      <sheetName val="SpInputs"/>
      <sheetName val="COGS _base_"/>
      <sheetName val="CashFlows"/>
      <sheetName val="XLR_NoRangeSheet"/>
      <sheetName val="Info"/>
      <sheetName val=" Расчет ЭКГ №49 "/>
      <sheetName val="Выпадающий список"/>
      <sheetName val="Финансирование (руб)"/>
      <sheetName val="Справочник БЕ Организаций"/>
      <sheetName val="Позиции "/>
      <sheetName val="Статусы"/>
      <sheetName val="свод ПП (ДЭФ)"/>
      <sheetName val="v1"/>
      <sheetName val="v2"/>
      <sheetName val="v2 (для гист.)"/>
      <sheetName val="СВОД для отправки"/>
      <sheetName val="Матрица целей"/>
      <sheetName val="Статус ZBB"/>
      <sheetName val="Статус ZBB (кол-во идей)"/>
      <sheetName val="Статус ZBB (эффект по идеям)"/>
      <sheetName val="Свод по цехам"/>
      <sheetName val="Прочее"/>
      <sheetName val="УГЭ"/>
      <sheetName val="КХП"/>
      <sheetName val="КПС"/>
      <sheetName val="Лист4"/>
      <sheetName val="Свод по мероприятиям"/>
      <sheetName val="ЦПШБ"/>
      <sheetName val="ЦРМО-3"/>
      <sheetName val="Матрица целей ФЛЦ"/>
      <sheetName val="ФЛЦ"/>
      <sheetName val="Матрица целей КЦ"/>
      <sheetName val="КЦ"/>
      <sheetName val="Прочие мероприятия"/>
      <sheetName val="Матрица целей КСЦ"/>
      <sheetName val="КСЦ"/>
      <sheetName val="Матрица целей РБЦ"/>
      <sheetName val="РБЦ"/>
      <sheetName val="Матрица целей ДЦ"/>
      <sheetName val="ДЦ"/>
      <sheetName val="сопоставление с целью"/>
      <sheetName val="Матрица целей (без В)"/>
      <sheetName val="сопоставление с целью (без В)"/>
      <sheetName val="Гистограмма"/>
      <sheetName val="brew rub"/>
      <sheetName val="КлассНKМК"/>
      <sheetName val="Index"/>
      <sheetName val="Tables"/>
      <sheetName val="Tools"/>
      <sheetName val="Лист2"/>
      <sheetName val="zan_osn"/>
      <sheetName val="ФРВ_250_1"/>
      <sheetName val="Constants"/>
      <sheetName val="NIUs"/>
      <sheetName val="текучесть"/>
      <sheetName val="на 29.10.2021"/>
      <sheetName val="VZZ_-_skutečnost1"/>
      <sheetName val="VZZ_-_plán1"/>
      <sheetName val="Лист1_(2)1"/>
      <sheetName val="Balance_Sheet1"/>
      <sheetName val="FX_rates1"/>
      <sheetName val="Фин_план1"/>
      <sheetName val="Aktiva_a_pasiva_20061"/>
      <sheetName val="Откл__по_фин__рез1"/>
      <sheetName val="Sheet_Index1"/>
      <sheetName val="1997_fin__res_1"/>
      <sheetName val="exch__rates1"/>
      <sheetName val="ВГОК_20111"/>
      <sheetName val="EC552378_Corp_Cusip81"/>
      <sheetName val="TT333718_Govt1"/>
      <sheetName val="карта_метрик1"/>
      <sheetName val="Imp__Sensitivity1"/>
      <sheetName val="нормы_5_лет1"/>
      <sheetName val="ост_ТМЦ1"/>
      <sheetName val="Приложение_41"/>
      <sheetName val="2012г_1"/>
      <sheetName val="9_мес121"/>
      <sheetName val="1_пол121"/>
      <sheetName val="4__Ratios1"/>
      <sheetName val="Виды_затрат1"/>
      <sheetName val="Единицы_консолидации1"/>
      <sheetName val="Виды_движения1"/>
      <sheetName val="EBITDA_Bridges_v_Budget1"/>
      <sheetName val="Реестр_26_11_081"/>
      <sheetName val="форма_6_11"/>
      <sheetName val="дек_разв_20111"/>
      <sheetName val="_Форма_П6_1_1"/>
      <sheetName val="СВОД_Ф151"/>
      <sheetName val="Движение_по_месяцам1"/>
      <sheetName val="июнь_пл-факт__изм"/>
      <sheetName val="19_CAPEX"/>
      <sheetName val="П_ПП_МП"/>
      <sheetName val="KPI_2014_дробление"/>
      <sheetName val="Данные_для_расчета"/>
      <sheetName val="3__CFS"/>
      <sheetName val="9a__PP&amp;E"/>
      <sheetName val="10__Intangibles"/>
      <sheetName val="14_2_NRV_allowance"/>
      <sheetName val="8__Income_tax"/>
      <sheetName val="14_1_Inventory"/>
      <sheetName val="6_2_COS"/>
      <sheetName val="1_2__BS-IS_2009"/>
      <sheetName val="ф_2_3"/>
      <sheetName val="GAP_для_проработки"/>
      <sheetName val="26_11"/>
      <sheetName val="НТМК_Сталь"/>
      <sheetName val="Ф15_(Секвестр)1"/>
      <sheetName val="на_12_09_14"/>
      <sheetName val="Общий_1"/>
      <sheetName val="Формат_2"/>
      <sheetName val="06_11"/>
      <sheetName val="2_2_HSVC_slag_unprep"/>
      <sheetName val="2_1__HSVC_slag_prepared"/>
      <sheetName val="2_3__NTMK_Slag"/>
      <sheetName val="5__Changes_in_WIP_FG_(SAP)"/>
      <sheetName val="5__Changes_in_WIP_FG_(SAP)_(2)"/>
      <sheetName val="Production_data"/>
      <sheetName val="3_2_Sales_to_Vanchem"/>
      <sheetName val="1__Production"/>
      <sheetName val="3_1_Sales"/>
      <sheetName val="4_"/>
      <sheetName val="UFOP_(factor)"/>
      <sheetName val="UFOP_(data)"/>
      <sheetName val="Ф2_3"/>
      <sheetName val="Таштагол_т_т"/>
      <sheetName val="1_Общая_информация"/>
      <sheetName val="9_1"/>
      <sheetName val="станции_дороги"/>
      <sheetName val="ПЛАН_ПЛАТЕЖЕЙ_НА"/>
      <sheetName val="2_Параметры"/>
      <sheetName val="Грузополучатели_-_список"/>
      <sheetName val="Узкие_места"/>
      <sheetName val="Цены_реализации"/>
      <sheetName val="Цены_входящие_1"/>
      <sheetName val="Цены_входящие_2"/>
      <sheetName val="13__Вспом__и_энергетика__2_"/>
      <sheetName val="Ремонты_и_ОВИ"/>
      <sheetName val="15__Инвестпрогр_"/>
      <sheetName val="5__Цены_вх__сырья"/>
      <sheetName val="5__Влияние_цен_на_сырье"/>
      <sheetName val="6__Расход"/>
      <sheetName val="7__Ремонты___ОВИ"/>
      <sheetName val="7__Пример_графика"/>
      <sheetName val="7__вариант_2"/>
      <sheetName val="7__прил__прод_ть_рем_"/>
      <sheetName val="Вспом__материалы"/>
      <sheetName val="8__PL"/>
      <sheetName val="Слайд_vc_fc_cc"/>
      <sheetName val="9__Сарех_Свод"/>
      <sheetName val="4__KPI"/>
      <sheetName val="6__Исходная_инф_"/>
      <sheetName val="6__Мощности_ГОКи"/>
      <sheetName val="Материалы_СЦ"/>
      <sheetName val="ф_14"/>
      <sheetName val="статьи_ЕФО"/>
      <sheetName val="Смета__январь"/>
      <sheetName val="20_Коммерческие_расходы"/>
      <sheetName val="декабрь_факт"/>
      <sheetName val="ENA_9_30_14"/>
      <sheetName val="3_2_1__Report"/>
      <sheetName val="3_2_P&amp;L"/>
      <sheetName val="4_Программа_повышения_эфф-сти"/>
      <sheetName val="4_ППЭ_кратко_(2)"/>
      <sheetName val="SALES_CZK"/>
      <sheetName val="cahh_cost_конц"/>
      <sheetName val="Структура_портфеля"/>
      <sheetName val="Справочник_ГП"/>
      <sheetName val="Структура_выручки"/>
      <sheetName val="Прочие_компании"/>
      <sheetName val="Компании_группы"/>
      <sheetName val="COGS__base_"/>
      <sheetName val="_Расчет_ЭКГ_№49_"/>
      <sheetName val="Выпадающий_список"/>
      <sheetName val="Финансирование_(руб)"/>
      <sheetName val="Справочник_БЕ_Организаций"/>
      <sheetName val="Позиции_"/>
      <sheetName val="свод_ПП_(ДЭФ)"/>
      <sheetName val="brew_rub"/>
      <sheetName val="v2_(для_гист_)"/>
      <sheetName val="СВОД_для_отправки"/>
      <sheetName val="Матрица_целей"/>
      <sheetName val="Статус_ZBB"/>
      <sheetName val="Статус_ZBB_(кол-во_идей)"/>
      <sheetName val="Статус_ZBB_(эффект_по_идеям)"/>
      <sheetName val="Свод_по_цехам"/>
      <sheetName val="Свод_по_мероприятиям"/>
      <sheetName val="Матрица_целей_ФЛЦ"/>
      <sheetName val="Матрица_целей_КЦ"/>
      <sheetName val="Прочие_мероприятия"/>
      <sheetName val="Матрица_целей_КСЦ"/>
      <sheetName val="Матрица_целей_РБЦ"/>
      <sheetName val="Матрица_целей_ДЦ"/>
      <sheetName val="сопоставление_с_целью"/>
      <sheetName val="Матрица_целей_(без_В)"/>
      <sheetName val="сопоставление_с_целью_(без_В)"/>
      <sheetName val="Для приказа 2020"/>
      <sheetName val="Оперативный план "/>
      <sheetName val="PL 12m SevGOK"/>
      <sheetName val="AR balance 2020"/>
      <sheetName val="TB2020"/>
      <sheetName val="AR balance 2019"/>
      <sheetName val="2 мес. "/>
      <sheetName val="Sum"/>
    </sheetNames>
    <sheetDataSet>
      <sheetData sheetId="0">
        <row r="1">
          <cell r="A1" t="str">
            <v xml:space="preserve">V?TKOVICE STEEL, a.s. </v>
          </cell>
        </row>
      </sheetData>
      <sheetData sheetId="1" refreshError="1">
        <row r="1">
          <cell r="A1" t="str">
            <v xml:space="preserve">VÍTKOVICE STEEL, a.s. </v>
          </cell>
        </row>
        <row r="15">
          <cell r="A15" t="str">
            <v xml:space="preserve">    Oceňovací rozdíly z přecenění při přeměnách</v>
          </cell>
        </row>
        <row r="16">
          <cell r="A16" t="str">
            <v xml:space="preserve">  Rezervní fondy, neděl. fond a ostatní fondy ze zisku</v>
          </cell>
        </row>
        <row r="17">
          <cell r="A17" t="str">
            <v xml:space="preserve">    Zákonný rezervní fond/Nedělitelný fond</v>
          </cell>
        </row>
        <row r="18">
          <cell r="A18" t="str">
            <v xml:space="preserve">    Statutární a ostatní fondy</v>
          </cell>
        </row>
        <row r="19">
          <cell r="A19" t="str">
            <v xml:space="preserve">  Výsledek hospodaření minulých let</v>
          </cell>
        </row>
        <row r="20">
          <cell r="A20" t="str">
            <v xml:space="preserve">    Nerozdělený zisk (neuhrazená ztráta) minulých let</v>
          </cell>
        </row>
        <row r="21">
          <cell r="A21" t="str">
            <v xml:space="preserve">    Výsledek hospodaření ve schvalovacím řízení</v>
          </cell>
        </row>
        <row r="22">
          <cell r="A22" t="str">
            <v xml:space="preserve"> Výsledek hospodaření běžného účetního období (+/-)</v>
          </cell>
        </row>
        <row r="23">
          <cell r="A23" t="str">
            <v>Cizí zdroje</v>
          </cell>
        </row>
        <row r="24">
          <cell r="A24" t="str">
            <v xml:space="preserve">  Rezervy</v>
          </cell>
        </row>
        <row r="25">
          <cell r="A25" t="str">
            <v xml:space="preserve">    Rezervy podle zvláštních právních předpisů</v>
          </cell>
        </row>
        <row r="35">
          <cell r="A35" t="str">
            <v xml:space="preserve">    Vydané dluhopisy</v>
          </cell>
          <cell r="C35">
            <v>0</v>
          </cell>
        </row>
        <row r="36">
          <cell r="A36" t="str">
            <v xml:space="preserve">    Dlouhodobé směnky k úhradě</v>
          </cell>
          <cell r="C36">
            <v>0</v>
          </cell>
        </row>
        <row r="37">
          <cell r="A37" t="str">
            <v xml:space="preserve">    Dohadné účty pasivní</v>
          </cell>
          <cell r="C37">
            <v>0</v>
          </cell>
        </row>
        <row r="38">
          <cell r="A38" t="str">
            <v xml:space="preserve">    Jiné závazky</v>
          </cell>
          <cell r="C38">
            <v>0</v>
          </cell>
        </row>
        <row r="39">
          <cell r="A39" t="str">
            <v xml:space="preserve">    Odložený daňový závazek</v>
          </cell>
          <cell r="C39">
            <v>0</v>
          </cell>
        </row>
        <row r="40">
          <cell r="A40" t="str">
            <v xml:space="preserve">  Krátkodobé závazky</v>
          </cell>
          <cell r="C40">
            <v>1746135</v>
          </cell>
        </row>
        <row r="41">
          <cell r="A41" t="str">
            <v xml:space="preserve">    Závazky z obchodních vztahů</v>
          </cell>
          <cell r="C41">
            <v>1545243</v>
          </cell>
        </row>
        <row r="42">
          <cell r="A42" t="str">
            <v xml:space="preserve">    Závazky k ovládaným a řízeným osobám</v>
          </cell>
          <cell r="C42">
            <v>0</v>
          </cell>
        </row>
        <row r="43">
          <cell r="A43" t="str">
            <v xml:space="preserve">    Závazky k účetním jednotkám pod podst.vlivem</v>
          </cell>
          <cell r="C43">
            <v>0</v>
          </cell>
        </row>
        <row r="44">
          <cell r="A44" t="str">
            <v xml:space="preserve">    Závazky ke společníkům, členům dr. a účastníkům sdruž.</v>
          </cell>
          <cell r="C44">
            <v>0</v>
          </cell>
        </row>
        <row r="45">
          <cell r="A45" t="str">
            <v xml:space="preserve">    Závazky k zaměstnancům</v>
          </cell>
          <cell r="C45">
            <v>30589</v>
          </cell>
        </row>
        <row r="46">
          <cell r="A46" t="str">
            <v xml:space="preserve">    Závazky ze sociálního zabezpečení a zdrav. pojištění</v>
          </cell>
          <cell r="C46">
            <v>18628</v>
          </cell>
        </row>
        <row r="47">
          <cell r="A47" t="str">
            <v xml:space="preserve">    Stát - daňové závazky a dotace</v>
          </cell>
          <cell r="C47">
            <v>8773</v>
          </cell>
        </row>
        <row r="48">
          <cell r="A48" t="str">
            <v xml:space="preserve">    Krátkodobé přijaté zálohy</v>
          </cell>
          <cell r="C48">
            <v>94899</v>
          </cell>
        </row>
      </sheetData>
      <sheetData sheetId="2" refreshError="1"/>
      <sheetData sheetId="3"/>
      <sheetData sheetId="4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/>
      <sheetData sheetId="309"/>
      <sheetData sheetId="310">
        <row r="1">
          <cell r="B1">
            <v>0</v>
          </cell>
        </row>
      </sheetData>
      <sheetData sheetId="311"/>
      <sheetData sheetId="312">
        <row r="1">
          <cell r="B1">
            <v>0</v>
          </cell>
        </row>
      </sheetData>
      <sheetData sheetId="313"/>
      <sheetData sheetId="314">
        <row r="1">
          <cell r="B1">
            <v>0</v>
          </cell>
        </row>
      </sheetData>
      <sheetData sheetId="315"/>
      <sheetData sheetId="316">
        <row r="1">
          <cell r="B1">
            <v>0</v>
          </cell>
        </row>
      </sheetData>
      <sheetData sheetId="317"/>
      <sheetData sheetId="318">
        <row r="1">
          <cell r="B1">
            <v>0</v>
          </cell>
        </row>
      </sheetData>
      <sheetData sheetId="319"/>
      <sheetData sheetId="320">
        <row r="1">
          <cell r="B1">
            <v>0</v>
          </cell>
        </row>
      </sheetData>
      <sheetData sheetId="321"/>
      <sheetData sheetId="322">
        <row r="1">
          <cell r="B1">
            <v>0</v>
          </cell>
        </row>
      </sheetData>
      <sheetData sheetId="323"/>
      <sheetData sheetId="324">
        <row r="1">
          <cell r="B1">
            <v>0</v>
          </cell>
        </row>
      </sheetData>
      <sheetData sheetId="325"/>
      <sheetData sheetId="326">
        <row r="1">
          <cell r="B1">
            <v>0</v>
          </cell>
        </row>
      </sheetData>
      <sheetData sheetId="327"/>
      <sheetData sheetId="328">
        <row r="1">
          <cell r="B1">
            <v>0</v>
          </cell>
        </row>
      </sheetData>
      <sheetData sheetId="329"/>
      <sheetData sheetId="330">
        <row r="1">
          <cell r="B1">
            <v>0</v>
          </cell>
        </row>
      </sheetData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>
        <row r="1">
          <cell r="B1">
            <v>0</v>
          </cell>
        </row>
      </sheetData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oup Comparative GAAP"/>
      <sheetName val="Group Comparative IAS"/>
      <sheetName val="R-U IAS History"/>
      <sheetName val="Cash Flow Working"/>
      <sheetName val="REPO"/>
      <sheetName val="TB GAAP"/>
      <sheetName val="TB IAS"/>
      <sheetName val="Income Statement"/>
      <sheetName val="Balance Sheet"/>
      <sheetName val="Cash Flow"/>
      <sheetName val="G-I-F Total"/>
      <sheetName val="G-I-F (RU)"/>
      <sheetName val="G-I-F (UA)"/>
      <sheetName val="FLash IAS"/>
      <sheetName val="Loans"/>
      <sheetName val="Cash Flow support"/>
      <sheetName val="Income Statement Russia and Ukr"/>
      <sheetName val="Class A Shares Outstanding"/>
      <sheetName val="Class B Shares Outstanding"/>
      <sheetName val="Dilutive Shares Outstanding"/>
      <sheetName val="EPS Working"/>
      <sheetName val="Share Price 2002"/>
      <sheetName val="RE Working"/>
      <sheetName val="Change of Equity"/>
      <sheetName val="Sheet1"/>
      <sheetName val="Sheet2"/>
      <sheetName val="Sheet3"/>
      <sheetName val="1-ЭСПЦ"/>
      <sheetName val="COMPS"/>
      <sheetName val="BEX_Expenses_CY"/>
      <sheetName val="BEX_Expenses_PY"/>
      <sheetName val="BEX_MAIN_PL"/>
      <sheetName val="0_33"/>
      <sheetName val="БДДС month (ф)"/>
      <sheetName val="БДДС month (п)"/>
      <sheetName val="Параметры"/>
      <sheetName val="КВ 2008"/>
      <sheetName val="XLR_NoRangeSheet"/>
      <sheetName val="июль"/>
      <sheetName val="база"/>
      <sheetName val="июнь"/>
      <sheetName val="январь"/>
      <sheetName val="февраль"/>
      <sheetName val="март"/>
      <sheetName val="апрель"/>
      <sheetName val="май"/>
      <sheetName val="август"/>
      <sheetName val="сентябрь"/>
      <sheetName val="октябрь"/>
      <sheetName val="ноябрь"/>
      <sheetName val="декабрь"/>
      <sheetName val="infl_rates"/>
      <sheetName val="PL"/>
      <sheetName val="ф 12"/>
      <sheetName val="Data"/>
      <sheetName val="Лист1"/>
      <sheetName val="коэф."/>
      <sheetName val="GAAP &amp; IAS Group TB &amp; Reports Q"/>
      <sheetName val="Info"/>
      <sheetName val="ИТР_РАБ_2010"/>
      <sheetName val="assumptions"/>
      <sheetName val="RUS"/>
      <sheetName val="2 Параметры"/>
      <sheetName val="rem"/>
      <sheetName val="Справочники"/>
      <sheetName val="BEX_AR"/>
      <sheetName val="BEX_Associates"/>
      <sheetName val="BEX_BSRP_OLD"/>
      <sheetName val="BEX_Eq"/>
      <sheetName val="BEX_Expenses1"/>
      <sheetName val="BEX_Income_Tax"/>
      <sheetName val="BEX_Intangibles"/>
      <sheetName val="BEX_Inventory"/>
      <sheetName val="BEX_invest_unit"/>
      <sheetName val="BEX_invest_unit_OLD"/>
      <sheetName val="BEX_MAIN_BS_RP"/>
      <sheetName val="BEX_partner_CAD"/>
      <sheetName val="BEX_partner_CZK"/>
      <sheetName val="BEX_partner_EUR"/>
      <sheetName val="BEX_partner_OLD"/>
      <sheetName val="BEX_partner_OTH"/>
      <sheetName val="BEX_partner_RUB"/>
      <sheetName val="BEX_partner_UAH"/>
      <sheetName val="BEX_partner_USD"/>
      <sheetName val="BEX_partner_ZAR"/>
      <sheetName val="BEX_PP_E"/>
      <sheetName val="BEX_Provisions"/>
      <sheetName val="Справочник предприятий"/>
      <sheetName val="Справочник статей бюджета"/>
      <sheetName val="ListOfSheets"/>
      <sheetName val="Свод"/>
      <sheetName val="автоприцепы"/>
      <sheetName val="предприятия"/>
      <sheetName val="спр"/>
      <sheetName val="Проверочная вкладка"/>
      <sheetName val="Проверочная вкладка для PL"/>
      <sheetName val="Group_Comparative_GAAP"/>
      <sheetName val="Group_Comparative_IAS"/>
      <sheetName val="R-U_IAS_History"/>
      <sheetName val="Cash_Flow_Working"/>
      <sheetName val="TB_GAAP"/>
      <sheetName val="TB_IAS"/>
      <sheetName val="Income_Statement"/>
      <sheetName val="Balance_Sheet"/>
      <sheetName val="Cash_Flow"/>
      <sheetName val="G-I-F_Total"/>
      <sheetName val="G-I-F_(RU)"/>
      <sheetName val="G-I-F_(UA)"/>
      <sheetName val="FLash_IAS"/>
      <sheetName val="Cash_Flow_support"/>
      <sheetName val="Income_Statement_Russia_and_Ukr"/>
      <sheetName val="Class_A_Shares_Outstanding"/>
      <sheetName val="Class_B_Shares_Outstanding"/>
      <sheetName val="Dilutive_Shares_Outstanding"/>
      <sheetName val="EPS_Working"/>
      <sheetName val="Share_Price_2002"/>
      <sheetName val="RE_Working"/>
      <sheetName val="Change_of_Equity"/>
      <sheetName val="LDE"/>
      <sheetName val="In2"/>
      <sheetName val="Дивизион"/>
      <sheetName val="Списки"/>
      <sheetName val="HR"/>
      <sheetName val="1"/>
      <sheetName val="С"/>
      <sheetName val="Group_Comparative_GAAP1"/>
      <sheetName val="Group_Comparative_IAS1"/>
      <sheetName val="R-U_IAS_History1"/>
      <sheetName val="Cash_Flow_Working1"/>
      <sheetName val="TB_GAAP1"/>
      <sheetName val="TB_IAS1"/>
      <sheetName val="Income_Statement1"/>
      <sheetName val="Balance_Sheet1"/>
      <sheetName val="Cash_Flow1"/>
      <sheetName val="G-I-F_Total1"/>
      <sheetName val="G-I-F_(RU)1"/>
      <sheetName val="G-I-F_(UA)1"/>
      <sheetName val="FLash_IAS1"/>
      <sheetName val="Cash_Flow_support1"/>
      <sheetName val="Income_Statement_Russia_and_Uk1"/>
      <sheetName val="Class_A_Shares_Outstanding1"/>
      <sheetName val="Class_B_Shares_Outstanding1"/>
      <sheetName val="Dilutive_Shares_Outstanding1"/>
      <sheetName val="EPS_Working1"/>
      <sheetName val="Share_Price_20021"/>
      <sheetName val="RE_Working1"/>
      <sheetName val="Change_of_Equity1"/>
      <sheetName val="БДДС_month_(ф)"/>
      <sheetName val="БДДС_month_(п)"/>
      <sheetName val="КВ_2008"/>
      <sheetName val="ф_12"/>
      <sheetName val="коэф_"/>
      <sheetName val="GAAP_&amp;_IAS_Group_TB_&amp;_Reports_Q"/>
      <sheetName val="2_Параметры"/>
      <sheetName val="Справочник_предприятий"/>
      <sheetName val="Справочник_статей_бюджета"/>
      <sheetName val="Проверочная_вкладка"/>
      <sheetName val="Проверочная_вкладка_для_PL"/>
      <sheetName val="Справочник"/>
      <sheetName val="1530"/>
      <sheetName val="Статьи пост затрат"/>
      <sheetName val="Статьи-ОД"/>
      <sheetName val="Статьи"/>
      <sheetName val="Лист3"/>
      <sheetName val="Содержание"/>
      <sheetName val="BS"/>
      <sheetName val="1240"/>
      <sheetName val="TB"/>
      <sheetName val="Движение РСД"/>
      <sheetName val="Лист2"/>
      <sheetName val="Справочник видов затрат "/>
      <sheetName val="Список ЕАХ"/>
      <sheetName val="Справочник 2013"/>
      <sheetName val="new Справочник 2014"/>
      <sheetName val="Справочник 2014"/>
      <sheetName val="Справочник с 01.05.2015"/>
      <sheetName val="Справочник 2015"/>
      <sheetName val="Reimb cost-support docs mat"/>
      <sheetName val="Rates"/>
      <sheetName val="2013"/>
      <sheetName val="База1"/>
      <sheetName val="Costs"/>
      <sheetName val="Contracts add.attributes"/>
      <sheetName val="Currency"/>
      <sheetName val="s"/>
      <sheetName val="Банки"/>
      <sheetName val="Сценарные условия"/>
      <sheetName val="АПК(2012)"/>
      <sheetName val="исход. дан."/>
      <sheetName val="Returns"/>
      <sheetName val="Cover &amp; Parameters"/>
      <sheetName val="ВН_НДЗ_график"/>
      <sheetName val="пр-во"/>
      <sheetName val="Продажи реальные и прогноз 20 л"/>
      <sheetName val="Inputs Sheet"/>
      <sheetName val="TOC"/>
      <sheetName val="Динамика"/>
      <sheetName val="Master Inputs Start here"/>
      <sheetName val="BU"/>
      <sheetName val="статика"/>
      <sheetName val="Cover _ Parameters"/>
      <sheetName val="Brew rub"/>
      <sheetName val="PARAMETRES"/>
      <sheetName val="Cover_&amp;_Parameters"/>
      <sheetName val="Справочник_филиалов"/>
      <sheetName val="коэф_1"/>
      <sheetName val="GAAP_&amp;_IAS_Group_TB_&amp;_Reports_1"/>
      <sheetName val="Cover_&amp;_Parameters1"/>
      <sheetName val="List"/>
      <sheetName val="Blédina cumul"/>
      <sheetName val="allocat"/>
      <sheetName val="diff03"/>
      <sheetName val="спецпивот"/>
      <sheetName val="Структура ПП"/>
      <sheetName val="Для списков"/>
      <sheetName val="СводТК (БПУ)"/>
      <sheetName val="Расш"/>
      <sheetName val="ТМЦ"/>
      <sheetName val="расц"/>
      <sheetName val="техн"/>
      <sheetName val="сах св"/>
      <sheetName val="оз пш"/>
      <sheetName val="люпин"/>
      <sheetName val="яр пш"/>
      <sheetName val="яр яч"/>
      <sheetName val="оз яч"/>
      <sheetName val="пив яч"/>
      <sheetName val="оз рожь"/>
      <sheetName val="овес"/>
      <sheetName val="рапс"/>
      <sheetName val="горох"/>
      <sheetName val="соя"/>
      <sheetName val="трит"/>
      <sheetName val="греч"/>
      <sheetName val="подс"/>
      <sheetName val="кук зер"/>
      <sheetName val="кук сил"/>
      <sheetName val="мн тр"/>
      <sheetName val="одн тр"/>
      <sheetName val="лен"/>
      <sheetName val="горч"/>
      <sheetName val="рис"/>
      <sheetName val="оз рыж"/>
      <sheetName val="яр рыж"/>
      <sheetName val="сафл"/>
      <sheetName val="пары"/>
      <sheetName val="Birim Fiyatlar"/>
      <sheetName val="Kar Oranlari"/>
      <sheetName val="Birim Fiyat Analizi"/>
      <sheetName val="Endirekt Kadro"/>
      <sheetName val="список"/>
      <sheetName val="4. C-F"/>
      <sheetName val="Data Validation"/>
      <sheetName val="Справочник с 01 02 2017"/>
      <sheetName val="IF (10)"/>
      <sheetName val="Ф-расх.часть"/>
      <sheetName val="июль-дек"/>
      <sheetName val="Компании группы"/>
      <sheetName val="Исх. данные"/>
      <sheetName val="Проект"/>
      <sheetName val="Компания"/>
      <sheetName val="Опции"/>
      <sheetName val="Анализ"/>
      <sheetName val="1.411.1"/>
      <sheetName val="1,3 новая"/>
      <sheetName val="ИнвестицииСвод"/>
      <sheetName val="Понедельно"/>
      <sheetName val="PD.5_2"/>
      <sheetName val="PD.5_1"/>
      <sheetName val="Итог по НПО "/>
      <sheetName val="Баланс (Ф1)"/>
      <sheetName val="1.401.2"/>
      <sheetName val="П"/>
      <sheetName val="3.3.31."/>
      <sheetName val="формаДДС_пЛОХ_ЛОХЛкмесяц03_ДАШв"/>
      <sheetName val="К1_МП"/>
      <sheetName val="СП_Ед. изм"/>
      <sheetName val="Database (RUR)Mar YTD"/>
      <sheetName val="4. NWABC"/>
      <sheetName val="Title"/>
      <sheetName val="ПРИЛОЖЕНИЕ 2"/>
      <sheetName val="DCF_GA"/>
      <sheetName val="5001"/>
      <sheetName val="5003"/>
      <sheetName val="5002"/>
      <sheetName val="5008"/>
      <sheetName val="5006"/>
      <sheetName val="5007"/>
      <sheetName val="5005"/>
      <sheetName val="5004"/>
      <sheetName val="Классификатор затрат"/>
      <sheetName val="Group_Comparative_GAAP2"/>
      <sheetName val="Group_Comparative_IAS2"/>
      <sheetName val="R-U_IAS_History2"/>
      <sheetName val="Cash_Flow_Working2"/>
      <sheetName val="TB_GAAP2"/>
      <sheetName val="TB_IAS2"/>
      <sheetName val="Income_Statement2"/>
      <sheetName val="Balance_Sheet2"/>
      <sheetName val="Cash_Flow2"/>
      <sheetName val="G-I-F_Total2"/>
      <sheetName val="G-I-F_(RU)2"/>
      <sheetName val="G-I-F_(UA)2"/>
      <sheetName val="FLash_IAS2"/>
      <sheetName val="Cash_Flow_support2"/>
      <sheetName val="Income_Statement_Russia_and_Uk2"/>
      <sheetName val="Class_A_Shares_Outstanding2"/>
      <sheetName val="Class_B_Shares_Outstanding2"/>
      <sheetName val="Dilutive_Shares_Outstanding2"/>
      <sheetName val="EPS_Working2"/>
      <sheetName val="Share_Price_20022"/>
      <sheetName val="RE_Working2"/>
      <sheetName val="Change_of_Equity2"/>
      <sheetName val="Inputs_Sheet"/>
      <sheetName val="БДДС_month_(ф)1"/>
      <sheetName val="БДДС_month_(п)1"/>
      <sheetName val="КВ_20081"/>
      <sheetName val="ф_121"/>
      <sheetName val="2_Параметры1"/>
      <sheetName val="Справочник_предприятий1"/>
      <sheetName val="Справочник_статей_бюджета1"/>
      <sheetName val="Проверочная_вкладка1"/>
      <sheetName val="Проверочная_вкладка_для_PL1"/>
      <sheetName val="Статьи_пост_затрат"/>
      <sheetName val="PriceSummary"/>
      <sheetName val="Taşeron Endireği"/>
      <sheetName val="Personnel"/>
      <sheetName val="Продажи_реальные_и_прогноз_20_л"/>
      <sheetName val="hiddenSheet"/>
      <sheetName val="справочник доп. аналитики"/>
      <sheetName val="корр-ки"/>
      <sheetName val="смета"/>
      <sheetName val="Data-Do-Not-Delete"/>
      <sheetName val="BU Right to Grow"/>
      <sheetName val="Инстр"/>
      <sheetName val="1_Vol"/>
      <sheetName val="2_KPI"/>
      <sheetName val="1.1_Vol"/>
      <sheetName val="3_PL"/>
      <sheetName val="4_VIC_Сахар"/>
      <sheetName val="4_VIC_Крупа"/>
      <sheetName val="4_VIC_жиП"/>
      <sheetName val="5_VLC"/>
      <sheetName val="6_MC"/>
      <sheetName val="7_CC"/>
      <sheetName val="9_IT"/>
      <sheetName val="8_FIX"/>
      <sheetName val="10_CO"/>
      <sheetName val="11_Проч. ФР"/>
      <sheetName val="12_ CAPEX"/>
      <sheetName val="12.1_ CAPEX_Д."/>
      <sheetName val="12.2_ CAPEX_Р."/>
      <sheetName val="13_HR"/>
      <sheetName val="14_BS"/>
      <sheetName val="17.1_сверка IC_Баланс"/>
      <sheetName val="16_WC"/>
      <sheetName val="17_CF"/>
      <sheetName val="6.1_сверка IC_БДР"/>
      <sheetName val="18_УУ корр"/>
      <sheetName val="18.1_Кагат-е"/>
      <sheetName val="15.2_компании"/>
      <sheetName val="16.3_БДР"/>
      <sheetName val="16.4_Баланс"/>
      <sheetName val="19_2600801"/>
      <sheetName val="20_Тран-рт"/>
      <sheetName val="21_ТЭР"/>
      <sheetName val="22_АХР"/>
      <sheetName val="23_Прочие"/>
      <sheetName val="24_ОСВ"/>
      <sheetName val="25_Стр-ра ГК"/>
      <sheetName val="5_Передача_Затрат"/>
      <sheetName val="КОНТРОЛЬ PL"/>
      <sheetName val="КОНТРОЛЬ BS"/>
      <sheetName val="Б_РC"/>
      <sheetName val="РС "/>
      <sheetName val="Жом НИ"/>
      <sheetName val="Жом по мес."/>
      <sheetName val="Меласса НИ"/>
      <sheetName val="Меласса по мес."/>
      <sheetName val="Бетаин"/>
      <sheetName val="Рафинат НИ"/>
      <sheetName val="Рафинат по мес."/>
      <sheetName val="adhoc"/>
      <sheetName val="Sales month"/>
      <sheetName val="Sales YTD"/>
      <sheetName val="B2B Sugar"/>
      <sheetName val="B2C Sugar"/>
      <sheetName val="B2C Cereal"/>
      <sheetName val="assump"/>
      <sheetName val="Controls"/>
      <sheetName val="LBO Model"/>
      <sheetName val="1.Расчет-отчет "/>
      <sheetName val="1.Расчет-отчет  (2)"/>
      <sheetName val="вопросы"/>
      <sheetName val="Цены"/>
      <sheetName val="1.Расчет-отчет Consumer"/>
      <sheetName val="коэф_2"/>
      <sheetName val="GAAP_&amp;_IAS_Group_TB_&amp;_Reports_2"/>
      <sheetName val="Cover_&amp;_Parameters2"/>
      <sheetName val="Blédina_cumul"/>
      <sheetName val="Сценарные_условия"/>
      <sheetName val="Признаки"/>
      <sheetName val="таблица по договорам"/>
      <sheetName val="клиенты"/>
      <sheetName val="kur-parite"/>
      <sheetName val="A"/>
      <sheetName val="Ilgili Atasman"/>
      <sheetName val="PGG"/>
      <sheetName val="Alanlar"/>
      <sheetName val="ЦZET"/>
      <sheetName val="Analiz"/>
      <sheetName val="04-Sunum"/>
      <sheetName val="08-Ekipman Back-Up"/>
      <sheetName val="07-PGG"/>
      <sheetName val="Cost BOQ"/>
      <sheetName val="16.Veri Bankası ve Kabuller"/>
      <sheetName val="05.Detay"/>
      <sheetName val="13-Genel Gider Back-up"/>
      <sheetName val="15.5-Betonarme Maliyet Atasman"/>
      <sheetName val="11.Ekipman Back-up"/>
      <sheetName val="09.İscilik Back-up"/>
      <sheetName val="08.Proje&amp;Malzeme Back-up"/>
      <sheetName val="10.Taseron Back-up"/>
      <sheetName val="03.Kontrat Bilgileri"/>
      <sheetName val="14-Demirbas Back-up"/>
      <sheetName val="01.Kapak"/>
      <sheetName val="Katsayilar"/>
      <sheetName val="BOQ"/>
      <sheetName val="Concrete Cost Sheet"/>
      <sheetName val="Skla.Muko"/>
      <sheetName val="17_УО (2)"/>
      <sheetName val="на 1 тн"/>
      <sheetName val="натуральные"/>
      <sheetName val="Пр-во_Ф (2)"/>
      <sheetName val="поголовье_надой"/>
      <sheetName val="постоянные"/>
      <sheetName val="Дерево_РБ-1 "/>
      <sheetName val="Корма РБ-1"/>
      <sheetName val="Дерево_РБ_2 к БП"/>
      <sheetName val="пост админ РБ 2"/>
      <sheetName val="переменные РБ_2"/>
      <sheetName val="Структура"/>
      <sheetName val="порог"/>
      <sheetName val="перем, пост админ"/>
      <sheetName val="надой РБ_1"/>
      <sheetName val="переменные РБ_1"/>
      <sheetName val="постоянные РБ_1"/>
      <sheetName val="административные РБ_1 "/>
      <sheetName val="Цели и задачи"/>
      <sheetName val="Произ показ РБ_1"/>
      <sheetName val="PwP_13"/>
      <sheetName val="PwP_13 (2)"/>
      <sheetName val="PwP_13 РБ_1"/>
      <sheetName val="Корма РБ2 расш"/>
      <sheetName val="структура мясо_РБ"/>
      <sheetName val="Пр-во (2)"/>
      <sheetName val="Бал"/>
      <sheetName val="БДДС"/>
      <sheetName val="19_УО (2)"/>
      <sheetName val="Ф2"/>
      <sheetName val="БДР"/>
      <sheetName val="Объем"/>
      <sheetName val="ФОТ"/>
      <sheetName val="Пр"/>
      <sheetName val="ПЖ"/>
      <sheetName val="ПП"/>
      <sheetName val="ПА"/>
      <sheetName val="Выр_SS"/>
      <sheetName val="НЗП-ГП"/>
      <sheetName val="Дерево_НИ_РБ(по БУ)"/>
      <sheetName val="ФА_РБ"/>
      <sheetName val="Дерево_мес"/>
      <sheetName val="Продажи (мес.)"/>
      <sheetName val=" ФА_месяц"/>
      <sheetName val="Продажи(НИ)"/>
      <sheetName val="структура мясо мес"/>
      <sheetName val="Дерево_НИ"/>
      <sheetName val="структура мясо НИ"/>
      <sheetName val="Пр-во_Ф"/>
      <sheetName val="Выр_SS_Ф"/>
      <sheetName val="ПП_Ф"/>
      <sheetName val="ПЖ_Ф"/>
      <sheetName val="ПА_Ф"/>
      <sheetName val="Пр_ДР"/>
      <sheetName val="на 1тн_Ф"/>
      <sheetName val="НЗП-ГП_Ф"/>
      <sheetName val="Pwp_5"/>
      <sheetName val="Pwp_7"/>
      <sheetName val="PwP_9"/>
      <sheetName val="PwP_11"/>
      <sheetName val="PwP_12"/>
      <sheetName val="ТЭР"/>
      <sheetName val="PwP_13 (3)"/>
      <sheetName val="PwP_15"/>
      <sheetName val="Корма"/>
      <sheetName val="Оборот"/>
      <sheetName val="ОП_мол"/>
      <sheetName val="ОП_КРС"/>
      <sheetName val="Дерево_мес_РБ"/>
      <sheetName val=" ФА_НИ"/>
      <sheetName val="Ф2_УО"/>
      <sheetName val="ФОТ_УО"/>
      <sheetName val="Молоко_УО"/>
      <sheetName val="Выр_SS_УО"/>
      <sheetName val="2_УО"/>
      <sheetName val="3_УО"/>
      <sheetName val="4_БДР с Упр кор"/>
      <sheetName val="6_УО"/>
      <sheetName val="7_УО"/>
      <sheetName val="11_УО"/>
      <sheetName val="13_УО"/>
      <sheetName val="15_УО"/>
      <sheetName val="17_УО"/>
      <sheetName val="19_УО"/>
      <sheetName val="27_УО"/>
      <sheetName val="21_УО"/>
      <sheetName val="21.1_УО"/>
      <sheetName val="21.2_УО"/>
      <sheetName val="Сод"/>
      <sheetName val="Титул"/>
      <sheetName val="затрат"/>
      <sheetName val=""/>
      <sheetName val="Категории льгот"/>
      <sheetName val="2.1 ФОТ и страховые взносы"/>
      <sheetName val="1.3 ФОТ и страховые взносы"/>
      <sheetName val="Ratios"/>
      <sheetName val="Common-Size"/>
      <sheetName val="FCF"/>
      <sheetName val="Schedules"/>
      <sheetName val="Proj. Bal."/>
      <sheetName val="Steel reorganization"/>
      <sheetName val="CAPEX"/>
      <sheetName val="Sensitivity analysis"/>
      <sheetName val="Plan_acc"/>
      <sheetName val="НТМК"/>
      <sheetName val="рсч"/>
      <sheetName val="БДР УУ"/>
      <sheetName val="Natl Consult Reg."/>
      <sheetName val="10"/>
      <sheetName val="5"/>
      <sheetName val="14"/>
      <sheetName val="Движение_РСД"/>
      <sheetName val="Справочник_видов_затрат_"/>
      <sheetName val="Список_ЕАХ"/>
      <sheetName val="Справочник_2013"/>
      <sheetName val="new_Справочник_2014"/>
      <sheetName val="Справочник_2014"/>
      <sheetName val="Справочник_с_01_05_2015"/>
      <sheetName val="Справочник_2015"/>
      <sheetName val="Reimb_cost-support_docs_mat"/>
      <sheetName val="#ССЫЛКА"/>
      <sheetName val="Проект2002"/>
      <sheetName val="Бизнес план"/>
      <sheetName val="Service"/>
      <sheetName val="Навигатор"/>
      <sheetName val="Indice Precos Mes"/>
      <sheetName val="ЗСМК (2)"/>
      <sheetName val="Откл. по фин. рез"/>
      <sheetName val="сводная"/>
      <sheetName val="TDSheet"/>
      <sheetName val="ЦФО"/>
      <sheetName val="Статьи БДР"/>
      <sheetName val="статьи БДДС"/>
      <sheetName val="Справочник с 01.01.20"/>
      <sheetName val="GLC_ratios_Jun"/>
      <sheetName val="СтатьиОборотов"/>
      <sheetName val="LE plans"/>
      <sheetName val="Data for lists"/>
      <sheetName val="Data_Validation"/>
      <sheetName val="LE_plans"/>
      <sheetName val="Wages"/>
      <sheetName val="Bridge GM BYN"/>
      <sheetName val="MAPPING"/>
      <sheetName val="PL план 2017 "/>
      <sheetName val="Мэппинг ДО-Объект"/>
      <sheetName val="Корректировки помесячно"/>
      <sheetName val="UNITSCHD"/>
      <sheetName val="Adam-Saat Hesabi"/>
      <sheetName val="Concrete Sheet"/>
      <sheetName val="Offsets &amp; Other Costs"/>
      <sheetName val="Summary"/>
      <sheetName val="ANLZ"/>
      <sheetName val="ÖZET"/>
      <sheetName val="Finansal tamamlanma Eğrisi"/>
      <sheetName val="Rate-Code"/>
      <sheetName val="Kabuller"/>
      <sheetName val="Tesisat Ekibi CG"/>
      <sheetName val="Шаблон помесячно"/>
      <sheetName val="Proforma"/>
      <sheetName val="Исх"/>
      <sheetName val="Именованные списки"/>
      <sheetName val="Поставщики"/>
      <sheetName val="Структура 2015"/>
      <sheetName val="Списки техники"/>
      <sheetName val="44 итого"/>
      <sheetName val="Факт"/>
      <sheetName val="План"/>
      <sheetName val="всп"/>
      <sheetName val="филиала"/>
      <sheetName val="СпрФункции"/>
      <sheetName val="СпрСтЗатрат"/>
      <sheetName val=" Цена акции 2002"/>
      <sheetName val="Forecast"/>
      <sheetName val="16"/>
      <sheetName val="50"/>
      <sheetName val="TESİSAT"/>
      <sheetName val="_dropDownSheet"/>
      <sheetName val="Статьи БДДС для ФОРМУЛ"/>
      <sheetName val="СПРАВОЧНИК СТАТЕЙ БДДС"/>
      <sheetName val="Виды сырья"/>
      <sheetName val="ЮЛ-ЦФО"/>
      <sheetName val="Group_Comparative_GAAP3"/>
      <sheetName val="Group_Comparative_IAS3"/>
      <sheetName val="R-U_IAS_History3"/>
      <sheetName val="Cash_Flow_Working3"/>
      <sheetName val="TB_GAAP3"/>
      <sheetName val="TB_IAS3"/>
      <sheetName val="Income_Statement3"/>
      <sheetName val="Balance_Sheet3"/>
      <sheetName val="Cash_Flow3"/>
      <sheetName val="G-I-F_Total3"/>
      <sheetName val="G-I-F_(RU)3"/>
      <sheetName val="G-I-F_(UA)3"/>
      <sheetName val="FLash_IAS3"/>
      <sheetName val="Cash_Flow_support3"/>
      <sheetName val="Income_Statement_Russia_and_Uk3"/>
      <sheetName val="Class_A_Shares_Outstanding3"/>
      <sheetName val="Class_B_Shares_Outstanding3"/>
      <sheetName val="Dilutive_Shares_Outstanding3"/>
      <sheetName val="EPS_Working3"/>
      <sheetName val="Share_Price_20023"/>
      <sheetName val="RE_Working3"/>
      <sheetName val="Change_of_Equity3"/>
      <sheetName val="БДДС_month_(ф)2"/>
      <sheetName val="БДДС_month_(п)2"/>
      <sheetName val="КВ_20082"/>
      <sheetName val="ф_122"/>
      <sheetName val="коэф_3"/>
      <sheetName val="GAAP_&amp;_IAS_Group_TB_&amp;_Reports_3"/>
      <sheetName val="2_Параметры2"/>
      <sheetName val="Справочник_предприятий2"/>
      <sheetName val="Справочник_статей_бюджета2"/>
      <sheetName val="Проверочная_вкладка2"/>
      <sheetName val="Проверочная_вкладка_для_PL2"/>
      <sheetName val="Статьи_пост_затрат1"/>
      <sheetName val="Движение_РСД1"/>
      <sheetName val="Справочник_видов_затрат_1"/>
      <sheetName val="Список_ЕАХ1"/>
      <sheetName val="Справочник_20131"/>
      <sheetName val="new_Справочник_20141"/>
      <sheetName val="Справочник_20141"/>
      <sheetName val="Справочник_с_01_05_20151"/>
      <sheetName val="Справочник_20151"/>
      <sheetName val="Reimb_cost-support_docs_mat1"/>
      <sheetName val="Contracts_add_attributes"/>
      <sheetName val="Сценарные_условия1"/>
      <sheetName val="Cover_&amp;_Parameters3"/>
      <sheetName val="Продажи_реальные_и_прогноз_20_1"/>
      <sheetName val="исход__дан_"/>
      <sheetName val="Inputs_Sheet1"/>
      <sheetName val="Master_Inputs_Start_here"/>
      <sheetName val="Cover___Parameters"/>
      <sheetName val="Brew_rub"/>
      <sheetName val="Blédina_cumul1"/>
      <sheetName val="Структура_ПП"/>
      <sheetName val="Для_списков"/>
      <sheetName val="СводТК_(БПУ)"/>
      <sheetName val="сах_св"/>
      <sheetName val="оз_пш"/>
      <sheetName val="яр_пш"/>
      <sheetName val="яр_яч"/>
      <sheetName val="оз_яч"/>
      <sheetName val="пив_яч"/>
      <sheetName val="оз_рожь"/>
      <sheetName val="кук_зер"/>
      <sheetName val="кук_сил"/>
      <sheetName val="мн_тр"/>
      <sheetName val="одн_тр"/>
      <sheetName val="оз_рыж"/>
      <sheetName val="яр_рыж"/>
      <sheetName val="Birim_Fiyatlar"/>
      <sheetName val="Kar_Oranlari"/>
      <sheetName val="Birim_Fiyat_Analizi"/>
      <sheetName val="Endirekt_Kadro"/>
      <sheetName val="4__C-F"/>
      <sheetName val="Компании_группы"/>
      <sheetName val="IF_(10)"/>
      <sheetName val="Ф-расх_часть"/>
      <sheetName val="Справочник_с_01_02_2017"/>
      <sheetName val="Исх__данные"/>
      <sheetName val="1_411_1"/>
      <sheetName val="1,3_новая"/>
      <sheetName val="PD_5_2"/>
      <sheetName val="PD_5_1"/>
      <sheetName val="Итог_по_НПО_"/>
      <sheetName val="Баланс_(Ф1)"/>
      <sheetName val="1_401_2"/>
      <sheetName val="3_3_31_"/>
      <sheetName val="Database_(RUR)Mar_YTD"/>
      <sheetName val="4__NWABC"/>
      <sheetName val="СП_Ед__изм"/>
      <sheetName val="ПРИЛОЖЕНИЕ_2"/>
      <sheetName val="Классификатор_затрат"/>
      <sheetName val="Taşeron_Endireği"/>
      <sheetName val="справочник_доп__аналитики"/>
      <sheetName val="BU_Right_to_Grow"/>
      <sheetName val="1_1_Vol"/>
      <sheetName val="11_Проч__ФР"/>
      <sheetName val="12__CAPEX"/>
      <sheetName val="12_1__CAPEX_Д_"/>
      <sheetName val="12_2__CAPEX_Р_"/>
      <sheetName val="17_1_сверка_IC_Баланс"/>
      <sheetName val="6_1_сверка_IC_БДР"/>
      <sheetName val="18_УУ_корр"/>
      <sheetName val="18_1_Кагат-е"/>
      <sheetName val="15_2_компании"/>
      <sheetName val="16_3_БДР"/>
      <sheetName val="16_4_Баланс"/>
      <sheetName val="25_Стр-ра_ГК"/>
      <sheetName val="КОНТРОЛЬ_PL"/>
      <sheetName val="КОНТРОЛЬ_BS"/>
      <sheetName val="РС_"/>
      <sheetName val="Жом_НИ"/>
      <sheetName val="Жом_по_мес_"/>
      <sheetName val="Меласса_НИ"/>
      <sheetName val="Меласса_по_мес_"/>
      <sheetName val="Рафинат_НИ"/>
      <sheetName val="Рафинат_по_мес_"/>
      <sheetName val="Sales_month"/>
      <sheetName val="Sales_YTD"/>
      <sheetName val="B2B_Sugar"/>
      <sheetName val="B2C_Sugar"/>
      <sheetName val="B2C_Cereal"/>
      <sheetName val="LBO_Model"/>
      <sheetName val="1_Расчет-отчет_"/>
      <sheetName val="1_Расчет-отчет__(2)"/>
      <sheetName val="1_Расчет-отчет_Consumer"/>
      <sheetName val="таблица_по_договорам"/>
      <sheetName val="Ilgili_Atasman"/>
      <sheetName val="08-Ekipman_Back-Up"/>
      <sheetName val="Cost_BOQ"/>
      <sheetName val="16_Veri_Bankası_ve_Kabuller"/>
      <sheetName val="05_Detay"/>
      <sheetName val="13-Genel_Gider_Back-up"/>
      <sheetName val="15_5-Betonarme_Maliyet_Atasman"/>
      <sheetName val="11_Ekipman_Back-up"/>
      <sheetName val="09_İscilik_Back-up"/>
      <sheetName val="08_Proje&amp;Malzeme_Back-up"/>
      <sheetName val="10_Taseron_Back-up"/>
      <sheetName val="03_Kontrat_Bilgileri"/>
      <sheetName val="14-Demirbas_Back-up"/>
      <sheetName val="01_Kapak"/>
      <sheetName val="Concrete_Cost_Sheet"/>
      <sheetName val="Skla_Muko"/>
      <sheetName val="17_УО_(2)"/>
      <sheetName val="на_1_тн"/>
      <sheetName val="Пр-во_Ф_(2)"/>
      <sheetName val="Дерево_РБ-1_"/>
      <sheetName val="Корма_РБ-1"/>
      <sheetName val="Дерево_РБ_2_к_БП"/>
      <sheetName val="пост_админ_РБ_2"/>
      <sheetName val="переменные_РБ_2"/>
      <sheetName val="перем,_пост_админ"/>
      <sheetName val="надой_РБ_1"/>
      <sheetName val="переменные_РБ_1"/>
      <sheetName val="постоянные_РБ_1"/>
      <sheetName val="административные_РБ_1_"/>
      <sheetName val="Цели_и_задачи"/>
      <sheetName val="Произ_показ_РБ_1"/>
      <sheetName val="PwP_13_(2)"/>
      <sheetName val="PwP_13_РБ_1"/>
      <sheetName val="Корма_РБ2_расш"/>
      <sheetName val="структура_мясо_РБ"/>
      <sheetName val="Пр-во_(2)"/>
      <sheetName val="19_УО_(2)"/>
      <sheetName val="Дерево_НИ_РБ(по_БУ)"/>
      <sheetName val="Продажи_(мес_)"/>
      <sheetName val="_ФА_месяц"/>
      <sheetName val="структура_мясо_мес"/>
      <sheetName val="структура_мясо_НИ"/>
      <sheetName val="на_1тн_Ф"/>
      <sheetName val="PwP_13_(3)"/>
      <sheetName val="_ФА_НИ"/>
      <sheetName val="4_БДР_с_Упр_кор"/>
      <sheetName val="21_1_УО"/>
      <sheetName val="21_2_УО"/>
      <sheetName val="Категории_льгот"/>
      <sheetName val="2_1_ФОТ_и_страховые_взносы"/>
      <sheetName val="1_3_ФОТ_и_страховые_взносы"/>
      <sheetName val="Proj__Bal_"/>
      <sheetName val="Steel_reorganization"/>
      <sheetName val="Sensitivity_analysis"/>
      <sheetName val="БДР_УУ"/>
      <sheetName val="Natl_Consult_Reg_"/>
      <sheetName val="Бизнес_план"/>
      <sheetName val="Indice_Precos_Mes"/>
      <sheetName val="Откл__по_фин__рез"/>
      <sheetName val="Лист1 (3)"/>
      <sheetName val="09.İscilik Back-萹ă"/>
      <sheetName val="09.İscilik Back-⏬枤"/>
      <sheetName val="Set"/>
      <sheetName val="Настройка"/>
      <sheetName val="Scenario Manager"/>
      <sheetName val="mp"/>
      <sheetName val="GD"/>
      <sheetName val="2.2"/>
      <sheetName val="22"/>
      <sheetName val="3"/>
      <sheetName val="6"/>
      <sheetName val="8"/>
      <sheetName val="9"/>
      <sheetName val="SR3"/>
      <sheetName val="т"/>
      <sheetName val="Ав (закупка, услуги)"/>
      <sheetName val="БДДС год"/>
      <sheetName val="ГСМ"/>
      <sheetName val="13,40 Авансы_получ"/>
      <sheetName val="Резерв"/>
      <sheetName val="Произв пок раст 3 "/>
      <sheetName val="Сдача произведен. прод."/>
      <sheetName val="manag_balance"/>
      <sheetName val="Лист8"/>
      <sheetName val="Plan BPC"/>
      <sheetName val="Plan UKT "/>
      <sheetName val="база_IND"/>
      <sheetName val="база_SKU"/>
      <sheetName val="алгоритм"/>
      <sheetName val="ЗАТРАТЫ"/>
      <sheetName val="ФИН_БЮДЖЕТ"/>
      <sheetName val="ОТГРУЗКА_ПП"/>
      <sheetName val="БЮДЖЕТ_ПК"/>
      <sheetName val="БЮДЖЕТ_ПМ"/>
      <sheetName val="БЮДЖЕТ_ТЗК"/>
      <sheetName val="СТАТЬИ_БЮДЖЕТ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/>
      <sheetData sheetId="255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 refreshError="1"/>
      <sheetData sheetId="325" refreshError="1"/>
      <sheetData sheetId="326" refreshError="1"/>
      <sheetData sheetId="327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/>
      <sheetData sheetId="569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/>
      <sheetData sheetId="741"/>
      <sheetData sheetId="742"/>
      <sheetData sheetId="743"/>
      <sheetData sheetId="744"/>
      <sheetData sheetId="745"/>
      <sheetData sheetId="746"/>
      <sheetData sheetId="747"/>
      <sheetData sheetId="748"/>
      <sheetData sheetId="749"/>
      <sheetData sheetId="750"/>
      <sheetData sheetId="751"/>
      <sheetData sheetId="752"/>
      <sheetData sheetId="753"/>
      <sheetData sheetId="754"/>
      <sheetData sheetId="755"/>
      <sheetData sheetId="756"/>
      <sheetData sheetId="757"/>
      <sheetData sheetId="758"/>
      <sheetData sheetId="759"/>
      <sheetData sheetId="760"/>
      <sheetData sheetId="761"/>
      <sheetData sheetId="762"/>
      <sheetData sheetId="763"/>
      <sheetData sheetId="764"/>
      <sheetData sheetId="765"/>
      <sheetData sheetId="766"/>
      <sheetData sheetId="767"/>
      <sheetData sheetId="768"/>
      <sheetData sheetId="769"/>
      <sheetData sheetId="770"/>
      <sheetData sheetId="771"/>
      <sheetData sheetId="772"/>
      <sheetData sheetId="773"/>
      <sheetData sheetId="774"/>
      <sheetData sheetId="775"/>
      <sheetData sheetId="776"/>
      <sheetData sheetId="777"/>
      <sheetData sheetId="778"/>
      <sheetData sheetId="779"/>
      <sheetData sheetId="780"/>
      <sheetData sheetId="781"/>
      <sheetData sheetId="782"/>
      <sheetData sheetId="783"/>
      <sheetData sheetId="784"/>
      <sheetData sheetId="785"/>
      <sheetData sheetId="786"/>
      <sheetData sheetId="787"/>
      <sheetData sheetId="788"/>
      <sheetData sheetId="789"/>
      <sheetData sheetId="790"/>
      <sheetData sheetId="791"/>
      <sheetData sheetId="792"/>
      <sheetData sheetId="793"/>
      <sheetData sheetId="794"/>
      <sheetData sheetId="795"/>
      <sheetData sheetId="796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/>
      <sheetData sheetId="83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C552378 Corp Cusip8"/>
      <sheetName val="TT333718 Govt"/>
      <sheetName val="Sheet2"/>
      <sheetName val="Sheet3"/>
      <sheetName val="BlooData"/>
      <sheetName val="Values"/>
      <sheetName val="COMPS"/>
      <sheetName val="1-ЭСПЦ"/>
      <sheetName val="BEX_MAIN"/>
      <sheetName val="Share Price 2002"/>
      <sheetName val="assumptions"/>
      <sheetName val="Settings"/>
      <sheetName val="BEX_BSRP_OLD"/>
      <sheetName val="BEX_Expenses_CY"/>
      <sheetName val="BEX_Expenses_PY"/>
      <sheetName val="BEX_MAIN_BS_RP"/>
      <sheetName val="BEX_MAIN_PL"/>
      <sheetName val="Terms"/>
      <sheetName val="BEX_TAX"/>
      <sheetName val="BEX_TAX_1"/>
      <sheetName val="Восстановление обесценения ОС"/>
      <sheetName val="BEX_IU"/>
      <sheetName val="Цеховые"/>
      <sheetName val="Центральные"/>
      <sheetName val="план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_page"/>
      <sheetName val="RUR-base"/>
      <sheetName val="Feed page"/>
      <sheetName val="reuter_chains"/>
      <sheetName val="Assumptions"/>
      <sheetName val="EC552378 Corp Cusip8"/>
      <sheetName val="TT333718 Govt"/>
      <sheetName val="Цеховые"/>
      <sheetName val="Центральные"/>
      <sheetName val="XLR_NoRangeSheet"/>
      <sheetName val="Sets"/>
      <sheetName val="кварталы"/>
      <sheetName val="полугодие"/>
      <sheetName val="Вып.П.П."/>
      <sheetName val="База"/>
      <sheetName val="Структура портфеля"/>
      <sheetName val="стр.2"/>
      <sheetName val="Вып_П_П_"/>
      <sheetName val="BlooData"/>
      <sheetName val="Values"/>
      <sheetName val="MACRO"/>
      <sheetName val="St"/>
      <sheetName val="Счета"/>
      <sheetName val="2 Параметры"/>
      <sheetName val="1 Общая информация"/>
      <sheetName val="4 Смета"/>
      <sheetName val="14 Итоги"/>
      <sheetName val="7 Кредит"/>
      <sheetName val="2001"/>
      <sheetName val="Сталь"/>
      <sheetName val="CurRates"/>
      <sheetName val="MEF 2004"/>
      <sheetName val="КлассЗСМК"/>
      <sheetName val="Справ"/>
      <sheetName val="Лист1"/>
      <sheetName val="Контроль"/>
      <sheetName val="График"/>
      <sheetName val="план"/>
      <sheetName val="Input_Assumptions"/>
      <sheetName val="Акт сверки с ЗСМК"/>
      <sheetName val="Data USA Cdn$"/>
      <sheetName val="Data USA US$"/>
      <sheetName val="Inputs"/>
      <sheetName val="январь"/>
      <sheetName val="I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гионы"/>
      <sheetName val="отчет 2007"/>
      <sheetName val="FST5"/>
      <sheetName val="Расчет НВВ общий"/>
      <sheetName val="ЭСО"/>
      <sheetName val="Ген. не уч. ОРЭМ"/>
      <sheetName val="Свод"/>
      <sheetName val="Заголовок"/>
      <sheetName val="TEHSHEET"/>
      <sheetName val="Топливо2009"/>
      <sheetName val="2009"/>
      <sheetName val="Lists"/>
      <sheetName val="Прилож.1"/>
      <sheetName val="Вводные данные систем"/>
      <sheetName val="Опросный лист МЭ РФ"/>
      <sheetName val="Баланс по уровням U квартальный"/>
      <sheetName val="расчет стоимостных показателей"/>
      <sheetName val="Тарифно-договорная модель"/>
      <sheetName val="Передача эл.энергии"/>
      <sheetName val="Тср 12-17"/>
      <sheetName val="T0"/>
      <sheetName val="ээ"/>
      <sheetName val="расшир сс"/>
      <sheetName val="cc"/>
      <sheetName val="смета"/>
      <sheetName val="прибыль"/>
      <sheetName val="прочие"/>
      <sheetName val="12 прибыль"/>
      <sheetName val="УПЛ"/>
      <sheetName val="ППЛ"/>
      <sheetName val="резерв"/>
      <sheetName val="спорт культ проф маст"/>
      <sheetName val="прочие прочие"/>
      <sheetName val="возм.пр.ущерба"/>
      <sheetName val="пени,штрафы"/>
      <sheetName val="реал. ОС, МПЗ, пр."/>
      <sheetName val="Списание"/>
      <sheetName val="АРЕНДА"/>
      <sheetName val="РТ передача"/>
      <sheetName val="Лист2"/>
      <sheetName val="Лист1"/>
      <sheetName val="ик"/>
      <sheetName val="Баланс ээ"/>
      <sheetName val="Баланс мощности"/>
      <sheetName val="regs"/>
      <sheetName val="Справочники"/>
      <sheetName val="База"/>
      <sheetName val="proverka"/>
      <sheetName val="ПРОГНОЗ_1"/>
      <sheetName val="Гр5(о)"/>
      <sheetName val="ФБР"/>
      <sheetName val="I"/>
      <sheetName val="MTO REV.0"/>
      <sheetName val="Баланс мощности 2007"/>
      <sheetName val="Dati Caricati"/>
      <sheetName val="Списки"/>
      <sheetName val="F5"/>
      <sheetName val="Лист3"/>
      <sheetName val="Данные"/>
      <sheetName val="ИТ-бюджет"/>
      <sheetName val="Параметры"/>
      <sheetName val="REESTR_MO"/>
      <sheetName val="Инструкция"/>
      <sheetName val=""/>
      <sheetName val="5"/>
      <sheetName val="на 1 тут"/>
      <sheetName val="main gate house"/>
      <sheetName val="Тср 19"/>
      <sheetName val="Тср 20"/>
      <sheetName val="Тср 20-24"/>
      <sheetName val="ТБР"/>
      <sheetName val="24"/>
      <sheetName val="16"/>
      <sheetName val="П1.4, П1.5 -Томская обл"/>
      <sheetName val="Таб1.1"/>
      <sheetName val="Лист"/>
      <sheetName val="навигация"/>
      <sheetName val="Производство электроэнергии"/>
      <sheetName val="структура"/>
      <sheetName val="Т11"/>
      <sheetName val="Т1"/>
      <sheetName val="Т2"/>
      <sheetName val="Т3"/>
      <sheetName val="Т6"/>
      <sheetName val="Т7"/>
      <sheetName val="Т8"/>
      <sheetName val="Ш_Передача_ЭЭ"/>
      <sheetName val="Справочник ЦФО"/>
      <sheetName val="Титульный"/>
      <sheetName val="Контакты"/>
      <sheetName val="TECHSHEET"/>
      <sheetName val="тех.лист"/>
      <sheetName val="Оперативный факт за январь 2010"/>
      <sheetName val="уф-61"/>
      <sheetName val="Служебный лист"/>
      <sheetName val="см-2 шатурс сети  проект работы"/>
      <sheetName val="fes"/>
      <sheetName val="отчет_2007"/>
      <sheetName val="Расчет_НВВ_общий"/>
      <sheetName val="Ген__не_уч__ОРЭМ"/>
      <sheetName val="Прилож_1"/>
      <sheetName val="Вводные_данные_систем"/>
      <sheetName val="Опросный_лист_МЭ_РФ"/>
      <sheetName val="Баланс_по_уровням_U_квартальный"/>
      <sheetName val="расчет_стоимостных_показателей"/>
      <sheetName val="Тарифно-договорная_модель"/>
      <sheetName val="Передача_эл_энергии"/>
      <sheetName val="Тср_12-17"/>
      <sheetName val="расшир_сс"/>
      <sheetName val="12_прибыль"/>
      <sheetName val="спорт_культ_проф_маст"/>
      <sheetName val="прочие_прочие"/>
      <sheetName val="возм_пр_ущерба"/>
      <sheetName val="реал__ОС,_МПЗ,_пр_"/>
      <sheetName val="РТ_передача"/>
      <sheetName val="Баланс_ээ"/>
      <sheetName val="Баланс_мощности"/>
      <sheetName val="MTO_REV_0"/>
      <sheetName val="Баланс_мощности_2007"/>
      <sheetName val="Dati_Caricati"/>
      <sheetName val="на_1_тут"/>
      <sheetName val="main_gate_house"/>
      <sheetName val="Тср_19"/>
      <sheetName val="Тср_20"/>
      <sheetName val="Тср_20-24"/>
      <sheetName val="Анкета"/>
      <sheetName val="П.1.1."/>
      <sheetName val="П.1.2."/>
      <sheetName val="П.1.3."/>
      <sheetName val="П.3.1."/>
      <sheetName val="П.1.2.1."/>
      <sheetName val="П.4.1"/>
      <sheetName val="П.4.1а"/>
      <sheetName val="П.4.3."/>
      <sheetName val="П.4.3.а"/>
      <sheetName val="П.4.3.б"/>
      <sheetName val="П.4.4."/>
      <sheetName val="П.4.5."/>
      <sheetName val="П.4.6."/>
      <sheetName val="П.4.6.1."/>
      <sheetName val="П.4.6.2."/>
      <sheetName val="П.4.7.1."/>
      <sheetName val="П.4.7.2"/>
      <sheetName val="П.4.7.3."/>
      <sheetName val="П.4.8."/>
      <sheetName val="П.4.9"/>
      <sheetName val="П.4.9.1"/>
      <sheetName val="П.4.10."/>
      <sheetName val="П.4.10.1"/>
      <sheetName val="Закупки"/>
      <sheetName val="ОПР (25 счет)"/>
      <sheetName val="ОХР(26 счет)"/>
      <sheetName val="П.8."/>
      <sheetName val="П.9."/>
      <sheetName val="П.10."/>
      <sheetName val="П.11."/>
      <sheetName val="П.4.11"/>
      <sheetName val="П.4.11.1."/>
      <sheetName val="П.4.12"/>
      <sheetName val="П.12."/>
      <sheetName val="Расчет долг. парам.&quot;"/>
      <sheetName val="П.5.2."/>
      <sheetName val="П.5.3."/>
      <sheetName val="П.5.4."/>
      <sheetName val="6.1"/>
      <sheetName val="6.2"/>
      <sheetName val="Усл ед"/>
      <sheetName val="Усл ед ГВС"/>
      <sheetName val="анализ объемов ГВС"/>
      <sheetName val="анализ объемов ГВС (а)"/>
      <sheetName val="расчет тарифа на ГВС"/>
      <sheetName val="заключение 2015"/>
      <sheetName val="заключение 2015-2017"/>
      <sheetName val="заключение 2015-2017 (передача)"/>
      <sheetName val="Прил 1"/>
    </sheetNames>
    <sheetDataSet>
      <sheetData sheetId="0" refreshError="1"/>
      <sheetData sheetId="1" refreshError="1"/>
      <sheetData sheetId="2" refreshError="1">
        <row r="5">
          <cell r="G5">
            <v>4551113.38</v>
          </cell>
        </row>
        <row r="52">
          <cell r="G52">
            <v>0</v>
          </cell>
        </row>
        <row r="53">
          <cell r="G53">
            <v>0</v>
          </cell>
        </row>
        <row r="54">
          <cell r="G54">
            <v>0</v>
          </cell>
        </row>
        <row r="55">
          <cell r="G55">
            <v>0</v>
          </cell>
        </row>
        <row r="56">
          <cell r="G56">
            <v>0</v>
          </cell>
        </row>
        <row r="57">
          <cell r="G57">
            <v>0</v>
          </cell>
        </row>
        <row r="58">
          <cell r="G58">
            <v>0</v>
          </cell>
        </row>
        <row r="59">
          <cell r="G59">
            <v>131.95402349999983</v>
          </cell>
        </row>
        <row r="60">
          <cell r="G60">
            <v>0</v>
          </cell>
        </row>
        <row r="61">
          <cell r="G61">
            <v>0</v>
          </cell>
        </row>
        <row r="62">
          <cell r="G62">
            <v>33.964858909038</v>
          </cell>
        </row>
        <row r="63">
          <cell r="G63">
            <v>0</v>
          </cell>
        </row>
        <row r="64">
          <cell r="G64">
            <v>0</v>
          </cell>
        </row>
        <row r="65">
          <cell r="G65">
            <v>0</v>
          </cell>
        </row>
        <row r="66">
          <cell r="G66">
            <v>0</v>
          </cell>
        </row>
        <row r="67">
          <cell r="G67">
            <v>0</v>
          </cell>
        </row>
        <row r="68">
          <cell r="G68">
            <v>0</v>
          </cell>
        </row>
        <row r="70">
          <cell r="G70">
            <v>0</v>
          </cell>
        </row>
        <row r="71">
          <cell r="G71">
            <v>0</v>
          </cell>
        </row>
        <row r="72">
          <cell r="G72">
            <v>0</v>
          </cell>
        </row>
        <row r="73">
          <cell r="G73">
            <v>0</v>
          </cell>
        </row>
        <row r="74">
          <cell r="G74">
            <v>0</v>
          </cell>
        </row>
        <row r="75">
          <cell r="G75">
            <v>0</v>
          </cell>
        </row>
        <row r="77">
          <cell r="G77">
            <v>0</v>
          </cell>
        </row>
        <row r="78">
          <cell r="G78">
            <v>0</v>
          </cell>
        </row>
        <row r="80">
          <cell r="G80">
            <v>0</v>
          </cell>
        </row>
        <row r="81">
          <cell r="G81">
            <v>0</v>
          </cell>
        </row>
        <row r="82">
          <cell r="G82">
            <v>0</v>
          </cell>
        </row>
        <row r="83">
          <cell r="G83">
            <v>0</v>
          </cell>
        </row>
        <row r="85">
          <cell r="G85">
            <v>0</v>
          </cell>
        </row>
        <row r="87">
          <cell r="G87">
            <v>0</v>
          </cell>
        </row>
        <row r="88">
          <cell r="G88">
            <v>0</v>
          </cell>
        </row>
        <row r="89">
          <cell r="G89">
            <v>0</v>
          </cell>
        </row>
        <row r="90">
          <cell r="G90">
            <v>0</v>
          </cell>
        </row>
        <row r="91">
          <cell r="G91">
            <v>0</v>
          </cell>
        </row>
        <row r="93">
          <cell r="G93">
            <v>4885.2489999999998</v>
          </cell>
        </row>
        <row r="95">
          <cell r="G95">
            <v>0</v>
          </cell>
        </row>
        <row r="96">
          <cell r="G96">
            <v>0</v>
          </cell>
        </row>
        <row r="97">
          <cell r="G97">
            <v>0</v>
          </cell>
        </row>
        <row r="100">
          <cell r="G100">
            <v>0</v>
          </cell>
        </row>
        <row r="101">
          <cell r="G101">
            <v>0</v>
          </cell>
        </row>
        <row r="102">
          <cell r="G102">
            <v>0</v>
          </cell>
        </row>
        <row r="103">
          <cell r="G103">
            <v>0</v>
          </cell>
        </row>
        <row r="104">
          <cell r="G104">
            <v>0</v>
          </cell>
        </row>
        <row r="105">
          <cell r="G105">
            <v>0</v>
          </cell>
        </row>
        <row r="106">
          <cell r="G106">
            <v>0</v>
          </cell>
        </row>
        <row r="107">
          <cell r="G107">
            <v>0</v>
          </cell>
        </row>
        <row r="108">
          <cell r="G108">
            <v>0</v>
          </cell>
        </row>
        <row r="109">
          <cell r="G109">
            <v>0</v>
          </cell>
        </row>
        <row r="110">
          <cell r="G110">
            <v>0</v>
          </cell>
        </row>
        <row r="111">
          <cell r="G111">
            <v>0</v>
          </cell>
        </row>
        <row r="112">
          <cell r="G112">
            <v>0</v>
          </cell>
        </row>
        <row r="113">
          <cell r="G113">
            <v>0</v>
          </cell>
        </row>
        <row r="114">
          <cell r="G114">
            <v>0</v>
          </cell>
        </row>
        <row r="115">
          <cell r="G115">
            <v>0</v>
          </cell>
        </row>
        <row r="116">
          <cell r="G116">
            <v>0</v>
          </cell>
        </row>
        <row r="118">
          <cell r="G118">
            <v>0</v>
          </cell>
        </row>
        <row r="119">
          <cell r="G119">
            <v>0</v>
          </cell>
        </row>
        <row r="120">
          <cell r="G120">
            <v>0</v>
          </cell>
        </row>
        <row r="121">
          <cell r="G121">
            <v>0</v>
          </cell>
        </row>
        <row r="122">
          <cell r="G122">
            <v>0</v>
          </cell>
        </row>
        <row r="123">
          <cell r="G123">
            <v>0</v>
          </cell>
        </row>
        <row r="125">
          <cell r="G125">
            <v>0</v>
          </cell>
        </row>
        <row r="126">
          <cell r="G126">
            <v>0</v>
          </cell>
        </row>
        <row r="128">
          <cell r="G128">
            <v>0</v>
          </cell>
        </row>
        <row r="129">
          <cell r="G129">
            <v>0</v>
          </cell>
        </row>
        <row r="130">
          <cell r="G130">
            <v>0</v>
          </cell>
        </row>
        <row r="131">
          <cell r="G131">
            <v>0</v>
          </cell>
        </row>
        <row r="133">
          <cell r="G133">
            <v>0</v>
          </cell>
        </row>
        <row r="135">
          <cell r="G135">
            <v>0</v>
          </cell>
        </row>
        <row r="136">
          <cell r="G136">
            <v>0</v>
          </cell>
        </row>
        <row r="137">
          <cell r="G137">
            <v>0</v>
          </cell>
        </row>
        <row r="138">
          <cell r="G138">
            <v>0</v>
          </cell>
        </row>
        <row r="139">
          <cell r="G139">
            <v>0</v>
          </cell>
        </row>
        <row r="141">
          <cell r="G141">
            <v>0</v>
          </cell>
        </row>
        <row r="143">
          <cell r="G143">
            <v>0</v>
          </cell>
        </row>
        <row r="144">
          <cell r="G144">
            <v>0</v>
          </cell>
        </row>
        <row r="145">
          <cell r="G145">
            <v>7</v>
          </cell>
        </row>
        <row r="167">
          <cell r="G167">
            <v>33455</v>
          </cell>
        </row>
        <row r="168">
          <cell r="G168">
            <v>33455</v>
          </cell>
        </row>
        <row r="169">
          <cell r="G169">
            <v>0</v>
          </cell>
        </row>
        <row r="170">
          <cell r="G170">
            <v>0</v>
          </cell>
        </row>
        <row r="171">
          <cell r="G171">
            <v>0</v>
          </cell>
        </row>
        <row r="172">
          <cell r="G172">
            <v>0</v>
          </cell>
        </row>
        <row r="174">
          <cell r="G174">
            <v>0</v>
          </cell>
        </row>
        <row r="175">
          <cell r="G175">
            <v>1021917.9</v>
          </cell>
        </row>
        <row r="177">
          <cell r="G177">
            <v>9531141.4000000004</v>
          </cell>
        </row>
        <row r="178">
          <cell r="G178">
            <v>0</v>
          </cell>
        </row>
        <row r="179">
          <cell r="G179">
            <v>-211795.6</v>
          </cell>
        </row>
        <row r="180">
          <cell r="G180">
            <v>9742937</v>
          </cell>
        </row>
        <row r="182">
          <cell r="G182">
            <v>70876</v>
          </cell>
        </row>
        <row r="184">
          <cell r="G184">
            <v>70876</v>
          </cell>
        </row>
        <row r="185">
          <cell r="G185">
            <v>93095</v>
          </cell>
        </row>
        <row r="186">
          <cell r="G186">
            <v>83302</v>
          </cell>
        </row>
        <row r="187">
          <cell r="G187">
            <v>247273</v>
          </cell>
        </row>
        <row r="188">
          <cell r="G188">
            <v>9990210</v>
          </cell>
        </row>
        <row r="190">
          <cell r="G190">
            <v>4885.2420000000002</v>
          </cell>
        </row>
        <row r="192">
          <cell r="G192">
            <v>204.49780000000001</v>
          </cell>
        </row>
        <row r="193">
          <cell r="G193">
            <v>3</v>
          </cell>
        </row>
        <row r="194">
          <cell r="G194">
            <v>0</v>
          </cell>
        </row>
        <row r="197">
          <cell r="G197">
            <v>30806</v>
          </cell>
        </row>
        <row r="198">
          <cell r="G198">
            <v>162856</v>
          </cell>
        </row>
        <row r="199">
          <cell r="G199">
            <v>246720</v>
          </cell>
        </row>
        <row r="200">
          <cell r="G200">
            <v>3162101</v>
          </cell>
        </row>
        <row r="201">
          <cell r="G201">
            <v>97739</v>
          </cell>
        </row>
        <row r="202">
          <cell r="G202">
            <v>0</v>
          </cell>
        </row>
        <row r="203">
          <cell r="G203">
            <v>97739</v>
          </cell>
        </row>
        <row r="204">
          <cell r="G204">
            <v>1050666</v>
          </cell>
        </row>
        <row r="205">
          <cell r="G205">
            <v>259805</v>
          </cell>
        </row>
        <row r="206">
          <cell r="G206">
            <v>518097</v>
          </cell>
        </row>
        <row r="207">
          <cell r="G207">
            <v>527232</v>
          </cell>
        </row>
        <row r="208">
          <cell r="G208">
            <v>6056022</v>
          </cell>
        </row>
        <row r="209">
          <cell r="G209">
            <v>0</v>
          </cell>
        </row>
        <row r="210">
          <cell r="G210">
            <v>0</v>
          </cell>
        </row>
        <row r="211">
          <cell r="G211">
            <v>6056022</v>
          </cell>
        </row>
        <row r="212">
          <cell r="G212">
            <v>12685</v>
          </cell>
        </row>
        <row r="214">
          <cell r="G214">
            <v>12685</v>
          </cell>
        </row>
        <row r="215">
          <cell r="G215">
            <v>25380</v>
          </cell>
        </row>
        <row r="216">
          <cell r="G216">
            <v>7796.5</v>
          </cell>
        </row>
        <row r="217">
          <cell r="G217">
            <v>200248.5</v>
          </cell>
        </row>
        <row r="219">
          <cell r="G219">
            <v>27394</v>
          </cell>
        </row>
        <row r="220">
          <cell r="G220">
            <v>169360</v>
          </cell>
        </row>
        <row r="221">
          <cell r="G221">
            <v>3424.5</v>
          </cell>
        </row>
        <row r="222">
          <cell r="G222">
            <v>70</v>
          </cell>
        </row>
        <row r="223">
          <cell r="G223">
            <v>190005.5</v>
          </cell>
        </row>
        <row r="224">
          <cell r="G224">
            <v>436115.5</v>
          </cell>
        </row>
        <row r="226">
          <cell r="G226">
            <v>0</v>
          </cell>
        </row>
        <row r="228">
          <cell r="G228">
            <v>6492137.5</v>
          </cell>
        </row>
        <row r="230">
          <cell r="G230">
            <v>3821.2640000000001</v>
          </cell>
        </row>
        <row r="232">
          <cell r="G232">
            <v>1698.9503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>
        <row r="5">
          <cell r="G5">
            <v>16503137.241579933</v>
          </cell>
        </row>
      </sheetData>
      <sheetData sheetId="17">
        <row r="5">
          <cell r="G5">
            <v>16503137.241579933</v>
          </cell>
        </row>
      </sheetData>
      <sheetData sheetId="18">
        <row r="5">
          <cell r="G5">
            <v>16503137.241579933</v>
          </cell>
        </row>
      </sheetData>
      <sheetData sheetId="19">
        <row r="5">
          <cell r="G5">
            <v>16503137.241579933</v>
          </cell>
        </row>
      </sheetData>
      <sheetData sheetId="20">
        <row r="5">
          <cell r="G5">
            <v>16503137.241579933</v>
          </cell>
        </row>
      </sheetData>
      <sheetData sheetId="21">
        <row r="5">
          <cell r="G5">
            <v>16503137.241579933</v>
          </cell>
        </row>
      </sheetData>
      <sheetData sheetId="22">
        <row r="5">
          <cell r="G5">
            <v>16503137.241579933</v>
          </cell>
        </row>
      </sheetData>
      <sheetData sheetId="23">
        <row r="5">
          <cell r="G5">
            <v>16503137.241579933</v>
          </cell>
        </row>
      </sheetData>
      <sheetData sheetId="24">
        <row r="5">
          <cell r="G5">
            <v>16503137.241579933</v>
          </cell>
        </row>
      </sheetData>
      <sheetData sheetId="25">
        <row r="5">
          <cell r="G5">
            <v>16503137.241579933</v>
          </cell>
        </row>
      </sheetData>
      <sheetData sheetId="26">
        <row r="5">
          <cell r="G5">
            <v>16503137.241579933</v>
          </cell>
        </row>
      </sheetData>
      <sheetData sheetId="27">
        <row r="5">
          <cell r="G5">
            <v>16503137.241579933</v>
          </cell>
        </row>
      </sheetData>
      <sheetData sheetId="28">
        <row r="5">
          <cell r="G5">
            <v>16503137.241579933</v>
          </cell>
        </row>
      </sheetData>
      <sheetData sheetId="29">
        <row r="5">
          <cell r="G5">
            <v>16503137.241579933</v>
          </cell>
        </row>
      </sheetData>
      <sheetData sheetId="30">
        <row r="5">
          <cell r="G5">
            <v>16503137.241579933</v>
          </cell>
        </row>
      </sheetData>
      <sheetData sheetId="31">
        <row r="5">
          <cell r="G5">
            <v>16503137.241579933</v>
          </cell>
        </row>
      </sheetData>
      <sheetData sheetId="32">
        <row r="5">
          <cell r="G5">
            <v>16503137.241579933</v>
          </cell>
        </row>
      </sheetData>
      <sheetData sheetId="33">
        <row r="5">
          <cell r="G5">
            <v>16503137.241579933</v>
          </cell>
        </row>
      </sheetData>
      <sheetData sheetId="34">
        <row r="5">
          <cell r="G5">
            <v>16503137.241579933</v>
          </cell>
        </row>
      </sheetData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>
        <row r="5">
          <cell r="G5">
            <v>4551113.38</v>
          </cell>
        </row>
      </sheetData>
      <sheetData sheetId="58" refreshError="1"/>
      <sheetData sheetId="59" refreshError="1"/>
      <sheetData sheetId="60" refreshError="1"/>
      <sheetData sheetId="61"/>
      <sheetData sheetId="62"/>
      <sheetData sheetId="63" refreshError="1"/>
      <sheetData sheetId="64" refreshError="1"/>
      <sheetData sheetId="65" refreshError="1"/>
      <sheetData sheetId="66" refreshError="1"/>
      <sheetData sheetId="67"/>
      <sheetData sheetId="68"/>
      <sheetData sheetId="69"/>
      <sheetData sheetId="70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/>
      <sheetData sheetId="139"/>
      <sheetData sheetId="140"/>
      <sheetData sheetId="141"/>
      <sheetData sheetId="142" refreshError="1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гионы"/>
      <sheetName val="отчет 2007"/>
      <sheetName val="FST5"/>
      <sheetName val="Заголовок"/>
      <sheetName val="Вводные данные систем"/>
      <sheetName val="TEHSHEET"/>
      <sheetName val="Топливо2009"/>
      <sheetName val="2009"/>
      <sheetName val="Опросный лист МЭ РФ"/>
      <sheetName val="Баланс по уровням U квартальный"/>
      <sheetName val="расчет стоимостных показателей"/>
      <sheetName val="Тарифно-договорная модель"/>
      <sheetName val="Передача эл.энергии"/>
      <sheetName val="Тср 12-17"/>
      <sheetName val="T0"/>
      <sheetName val="расшир сс"/>
      <sheetName val="cc"/>
      <sheetName val="смета"/>
      <sheetName val="прибыль"/>
      <sheetName val="прочие"/>
      <sheetName val="12 прибыль"/>
      <sheetName val="УПЛ"/>
      <sheetName val="ППЛ"/>
      <sheetName val="резерв"/>
      <sheetName val="спорт культ проф маст"/>
      <sheetName val="прочие прочие"/>
      <sheetName val="возм.пр.ущерба"/>
      <sheetName val="пени,штрафы"/>
      <sheetName val="реал. ОС, МПЗ, пр."/>
      <sheetName val="Списание"/>
      <sheetName val="АРЕНДА"/>
      <sheetName val="РТ передача"/>
      <sheetName val="Лист2"/>
      <sheetName val="Лист1"/>
      <sheetName val="ээ"/>
      <sheetName val="ик"/>
      <sheetName val="Баланс ээ"/>
      <sheetName val="Баланс мощности"/>
      <sheetName val="regs"/>
      <sheetName val="Справочники"/>
      <sheetName val="Расчет НВВ общий"/>
      <sheetName val="ЭСО"/>
      <sheetName val="Ген. не уч. ОРЭМ"/>
      <sheetName val="Свод"/>
      <sheetName val="База"/>
      <sheetName val="proverka"/>
      <sheetName val="I"/>
      <sheetName val="MTO REV.0"/>
      <sheetName val="ПРОГНОЗ_1"/>
      <sheetName val="Dati Caricati"/>
      <sheetName val="Lists"/>
      <sheetName val="Прилож.1"/>
      <sheetName val="Списки"/>
      <sheetName val="F5"/>
      <sheetName val="Лист3"/>
      <sheetName val="Данные"/>
      <sheetName val="ИТ-бюджет"/>
      <sheetName val="Баланс мощности 2007"/>
      <sheetName val="Гр5(о)"/>
      <sheetName val="ФБР"/>
      <sheetName val="5"/>
      <sheetName val=""/>
      <sheetName val="main gate house"/>
      <sheetName val="на 1 тут"/>
      <sheetName val="Тср 19"/>
      <sheetName val="Тср 20"/>
      <sheetName val="Тср 20-24"/>
      <sheetName val="ТБР"/>
      <sheetName val="24"/>
      <sheetName val="16"/>
      <sheetName val="П1.4, П1.5 -Томская обл"/>
      <sheetName val="Таб1.1"/>
      <sheetName val="Лист"/>
      <sheetName val="Параметры"/>
      <sheetName val="навигация"/>
      <sheetName val="Производство электроэнергии"/>
      <sheetName val="структура"/>
      <sheetName val="Т11"/>
      <sheetName val="Т1"/>
      <sheetName val="Т2"/>
      <sheetName val="Т3"/>
      <sheetName val="Т6"/>
      <sheetName val="Т7"/>
      <sheetName val="Т8"/>
      <sheetName val="Ш_Передача_ЭЭ"/>
      <sheetName val="Справочник ЦФО"/>
      <sheetName val="Титульный"/>
      <sheetName val="Контакты"/>
      <sheetName val="TECHSHEET"/>
      <sheetName val="REESTR_MO"/>
      <sheetName val="тех.лист"/>
      <sheetName val="Оперативный факт за январь 2010"/>
      <sheetName val="уф-61"/>
      <sheetName val="см-2 шатурс сети  проект работы"/>
      <sheetName val="Служебный лист"/>
      <sheetName val="ОСВ"/>
      <sheetName val="fes"/>
      <sheetName val="rje"/>
      <sheetName val="Отопление"/>
      <sheetName val="Контроль"/>
      <sheetName val="АХД нат"/>
      <sheetName val="анализ "/>
      <sheetName val="par diff expl "/>
      <sheetName val="Dimensions"/>
      <sheetName val="final schedule"/>
      <sheetName val="pppi"/>
      <sheetName val="Восстановл_Лист10"/>
      <sheetName val="Восстановл_Лист11"/>
      <sheetName val="cb rus prelim"/>
      <sheetName val="Настройки регулятора"/>
      <sheetName val="MAIN"/>
      <sheetName val="ФР"/>
      <sheetName val="ТАРИФ"/>
      <sheetName val="Покукп ТЭ в ФР"/>
      <sheetName val="Покукп ТЭ в тариф"/>
      <sheetName val="Котел 1 Факт"/>
      <sheetName val="Прокуратура_выпадающие"/>
      <sheetName val="ПО 2020"/>
      <sheetName val="ЭЭ Факт"/>
      <sheetName val="ЭЭ в тариф"/>
      <sheetName val="Доходы от эл. и теплоэнергии"/>
      <sheetName val="отчет_2007"/>
      <sheetName val="Вводные_данные_систем"/>
      <sheetName val="Опросный_лист_МЭ_РФ"/>
      <sheetName val="Баланс_по_уровням_U_квартальный"/>
      <sheetName val="расчет_стоимостных_показателей"/>
      <sheetName val="Тарифно-договорная_модель"/>
      <sheetName val="Передача_эл_энергии"/>
      <sheetName val="Тср_12-17"/>
      <sheetName val="расшир_сс"/>
      <sheetName val="12_прибыль"/>
      <sheetName val="спорт_культ_проф_маст"/>
      <sheetName val="прочие_прочие"/>
      <sheetName val="возм_пр_ущерба"/>
      <sheetName val="реал__ОС,_МПЗ,_пр_"/>
      <sheetName val="РТ_передача"/>
      <sheetName val="Баланс_ээ"/>
      <sheetName val="Баланс_мощности"/>
      <sheetName val="Расчет_НВВ_общий"/>
      <sheetName val="Ген__не_уч__ОРЭМ"/>
      <sheetName val="MTO_REV_0"/>
      <sheetName val="Dati_Caricati"/>
      <sheetName val="Прилож_1"/>
      <sheetName val="Баланс_мощности_2007"/>
      <sheetName val="main_gate_house"/>
      <sheetName val="на_1_тут"/>
      <sheetName val="Тср_19"/>
      <sheetName val="Тср_20"/>
      <sheetName val="Тср_20-24"/>
      <sheetName val="Производство_электроэнергии"/>
      <sheetName val="Таб1_1"/>
      <sheetName val="П1_4,_П1_5_-Томская_обл"/>
      <sheetName val="Справочник_ЦФО"/>
      <sheetName val="тех_лист"/>
      <sheetName val="Оперативный_факт_за_январь_2010"/>
      <sheetName val="Служебный_лист"/>
      <sheetName val="см-2_шатурс_сети__проект_работы"/>
    </sheetNames>
    <sheetDataSet>
      <sheetData sheetId="0" refreshError="1"/>
      <sheetData sheetId="1" refreshError="1"/>
      <sheetData sheetId="2" refreshError="1">
        <row r="5">
          <cell r="G5">
            <v>4551113.38</v>
          </cell>
        </row>
        <row r="118">
          <cell r="G118">
            <v>0</v>
          </cell>
        </row>
        <row r="119">
          <cell r="G119">
            <v>0</v>
          </cell>
        </row>
        <row r="120">
          <cell r="G120">
            <v>0</v>
          </cell>
        </row>
        <row r="121">
          <cell r="G121">
            <v>0</v>
          </cell>
        </row>
        <row r="122">
          <cell r="G122">
            <v>0</v>
          </cell>
        </row>
        <row r="123">
          <cell r="G123">
            <v>0</v>
          </cell>
        </row>
        <row r="125">
          <cell r="G125">
            <v>0</v>
          </cell>
        </row>
        <row r="126">
          <cell r="G126">
            <v>0</v>
          </cell>
        </row>
        <row r="128">
          <cell r="G128">
            <v>0</v>
          </cell>
        </row>
        <row r="129">
          <cell r="G129">
            <v>0</v>
          </cell>
        </row>
        <row r="130">
          <cell r="G130">
            <v>0</v>
          </cell>
        </row>
        <row r="131">
          <cell r="G131">
            <v>0</v>
          </cell>
        </row>
        <row r="133">
          <cell r="G133">
            <v>0</v>
          </cell>
        </row>
        <row r="135">
          <cell r="G135">
            <v>0</v>
          </cell>
        </row>
        <row r="136">
          <cell r="G136">
            <v>0</v>
          </cell>
        </row>
        <row r="137">
          <cell r="G137">
            <v>0</v>
          </cell>
        </row>
        <row r="138">
          <cell r="G138">
            <v>0</v>
          </cell>
        </row>
        <row r="139">
          <cell r="G139">
            <v>0</v>
          </cell>
        </row>
        <row r="141">
          <cell r="G141">
            <v>0</v>
          </cell>
        </row>
        <row r="143">
          <cell r="G143">
            <v>0</v>
          </cell>
        </row>
        <row r="144">
          <cell r="G144">
            <v>0</v>
          </cell>
        </row>
        <row r="145">
          <cell r="G145">
            <v>7</v>
          </cell>
        </row>
        <row r="167">
          <cell r="G167">
            <v>33455</v>
          </cell>
        </row>
        <row r="168">
          <cell r="G168">
            <v>33455</v>
          </cell>
        </row>
        <row r="169">
          <cell r="G169">
            <v>0</v>
          </cell>
        </row>
        <row r="170">
          <cell r="G170">
            <v>0</v>
          </cell>
        </row>
        <row r="171">
          <cell r="G171">
            <v>0</v>
          </cell>
        </row>
        <row r="172">
          <cell r="G172">
            <v>0</v>
          </cell>
        </row>
        <row r="174">
          <cell r="G174">
            <v>0</v>
          </cell>
        </row>
        <row r="175">
          <cell r="G175">
            <v>1021917.9</v>
          </cell>
        </row>
        <row r="177">
          <cell r="G177">
            <v>9531141.4000000004</v>
          </cell>
        </row>
        <row r="178">
          <cell r="G178">
            <v>0</v>
          </cell>
        </row>
        <row r="179">
          <cell r="G179">
            <v>-211795.6</v>
          </cell>
        </row>
        <row r="180">
          <cell r="G180">
            <v>9742937</v>
          </cell>
        </row>
        <row r="182">
          <cell r="G182">
            <v>70876</v>
          </cell>
        </row>
        <row r="184">
          <cell r="G184">
            <v>70876</v>
          </cell>
        </row>
        <row r="185">
          <cell r="G185">
            <v>93095</v>
          </cell>
        </row>
        <row r="186">
          <cell r="G186">
            <v>83302</v>
          </cell>
        </row>
        <row r="187">
          <cell r="G187">
            <v>247273</v>
          </cell>
        </row>
        <row r="188">
          <cell r="G188">
            <v>9990210</v>
          </cell>
        </row>
        <row r="190">
          <cell r="G190">
            <v>4885.2420000000002</v>
          </cell>
        </row>
        <row r="192">
          <cell r="G192">
            <v>204.49780000000001</v>
          </cell>
        </row>
        <row r="193">
          <cell r="G193">
            <v>3</v>
          </cell>
        </row>
        <row r="194">
          <cell r="G194">
            <v>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>
        <row r="5">
          <cell r="G5">
            <v>16503137.241579933</v>
          </cell>
        </row>
      </sheetData>
      <sheetData sheetId="16">
        <row r="5">
          <cell r="G5">
            <v>16503137.241579933</v>
          </cell>
        </row>
      </sheetData>
      <sheetData sheetId="17">
        <row r="5">
          <cell r="G5">
            <v>16503137.241579933</v>
          </cell>
        </row>
      </sheetData>
      <sheetData sheetId="18">
        <row r="5">
          <cell r="G5">
            <v>16503137.241579933</v>
          </cell>
        </row>
      </sheetData>
      <sheetData sheetId="19">
        <row r="5">
          <cell r="G5">
            <v>16503137.241579933</v>
          </cell>
        </row>
      </sheetData>
      <sheetData sheetId="20">
        <row r="5">
          <cell r="G5">
            <v>16503137.241579933</v>
          </cell>
        </row>
      </sheetData>
      <sheetData sheetId="21">
        <row r="5">
          <cell r="G5">
            <v>16503137.241579933</v>
          </cell>
        </row>
      </sheetData>
      <sheetData sheetId="22">
        <row r="5">
          <cell r="G5">
            <v>16503137.241579933</v>
          </cell>
        </row>
      </sheetData>
      <sheetData sheetId="23">
        <row r="5">
          <cell r="G5">
            <v>16503137.241579933</v>
          </cell>
        </row>
      </sheetData>
      <sheetData sheetId="24">
        <row r="5">
          <cell r="G5">
            <v>16503137.241579933</v>
          </cell>
        </row>
      </sheetData>
      <sheetData sheetId="25">
        <row r="5">
          <cell r="G5">
            <v>16503137.241579933</v>
          </cell>
        </row>
      </sheetData>
      <sheetData sheetId="26">
        <row r="5">
          <cell r="G5">
            <v>16503137.241579933</v>
          </cell>
        </row>
      </sheetData>
      <sheetData sheetId="27">
        <row r="5">
          <cell r="G5">
            <v>16503137.241579933</v>
          </cell>
        </row>
      </sheetData>
      <sheetData sheetId="28">
        <row r="5">
          <cell r="G5">
            <v>16503137.241579933</v>
          </cell>
        </row>
      </sheetData>
      <sheetData sheetId="29">
        <row r="5">
          <cell r="G5">
            <v>16503137.241579933</v>
          </cell>
        </row>
      </sheetData>
      <sheetData sheetId="30">
        <row r="5">
          <cell r="G5">
            <v>16503137.241579933</v>
          </cell>
        </row>
      </sheetData>
      <sheetData sheetId="31">
        <row r="5">
          <cell r="G5">
            <v>16503137.241579933</v>
          </cell>
        </row>
      </sheetData>
      <sheetData sheetId="32">
        <row r="5">
          <cell r="G5">
            <v>16503137.241579933</v>
          </cell>
        </row>
      </sheetData>
      <sheetData sheetId="33">
        <row r="5">
          <cell r="G5">
            <v>16503137.241579933</v>
          </cell>
        </row>
      </sheetData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>
        <row r="5">
          <cell r="G5">
            <v>4551113.38</v>
          </cell>
        </row>
      </sheetData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>
        <row r="7">
          <cell r="G7">
            <v>0</v>
          </cell>
        </row>
      </sheetData>
      <sheetData sheetId="65">
        <row r="7">
          <cell r="G7">
            <v>0</v>
          </cell>
        </row>
      </sheetData>
      <sheetData sheetId="66">
        <row r="7">
          <cell r="G7">
            <v>0</v>
          </cell>
        </row>
      </sheetData>
      <sheetData sheetId="67">
        <row r="7">
          <cell r="G7">
            <v>0</v>
          </cell>
        </row>
      </sheetData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>
        <row r="52">
          <cell r="G52">
            <v>0</v>
          </cell>
        </row>
      </sheetData>
      <sheetData sheetId="112">
        <row r="52">
          <cell r="G52">
            <v>0</v>
          </cell>
        </row>
      </sheetData>
      <sheetData sheetId="113">
        <row r="52">
          <cell r="G52">
            <v>0</v>
          </cell>
        </row>
      </sheetData>
      <sheetData sheetId="114">
        <row r="52">
          <cell r="G52">
            <v>0</v>
          </cell>
        </row>
      </sheetData>
      <sheetData sheetId="115">
        <row r="52">
          <cell r="G52">
            <v>0</v>
          </cell>
        </row>
      </sheetData>
      <sheetData sheetId="116">
        <row r="52">
          <cell r="G52">
            <v>0</v>
          </cell>
        </row>
      </sheetData>
      <sheetData sheetId="117">
        <row r="52">
          <cell r="G52">
            <v>0</v>
          </cell>
        </row>
      </sheetData>
      <sheetData sheetId="118">
        <row r="52">
          <cell r="G52">
            <v>0</v>
          </cell>
        </row>
      </sheetData>
      <sheetData sheetId="119">
        <row r="52">
          <cell r="G52">
            <v>0</v>
          </cell>
        </row>
      </sheetData>
      <sheetData sheetId="120" refreshError="1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"/>
      <sheetName val="Справочники"/>
      <sheetName val="Инструкция"/>
      <sheetName val="3"/>
      <sheetName val="4"/>
      <sheetName val="5"/>
      <sheetName val="свод"/>
      <sheetName val="16"/>
      <sheetName val="17"/>
      <sheetName val="17.1"/>
      <sheetName val="24"/>
      <sheetName val="P2.1"/>
      <sheetName val="25"/>
      <sheetName val="P2.2"/>
      <sheetName val="перекрестка"/>
      <sheetName val="Ф-1 (для АО-энерго)"/>
      <sheetName val="Ф-2 (для АО-энерго)"/>
      <sheetName val="TEHSHEET"/>
      <sheetName val="17_1"/>
      <sheetName val="Ф_1 _для АО_энерго_"/>
      <sheetName val="Ф_2 _для АО_энерго_"/>
      <sheetName val="КлассЗСМК"/>
      <sheetName val="1.12 (пер)"/>
      <sheetName val="4. NWABC"/>
      <sheetName val="FST5"/>
    </sheetNames>
    <sheetDataSet>
      <sheetData sheetId="0" refreshError="1"/>
      <sheetData sheetId="1"/>
      <sheetData sheetId="2">
        <row r="13">
          <cell r="E13" t="str">
            <v>Введите название региона</v>
          </cell>
        </row>
      </sheetData>
      <sheetData sheetId="3" refreshError="1"/>
      <sheetData sheetId="4"/>
      <sheetData sheetId="5"/>
      <sheetData sheetId="6"/>
      <sheetData sheetId="7">
        <row r="10">
          <cell r="E10">
            <v>0</v>
          </cell>
        </row>
      </sheetData>
      <sheetData sheetId="8">
        <row r="10">
          <cell r="E10">
            <v>0</v>
          </cell>
        </row>
        <row r="34">
          <cell r="B34" t="str">
            <v>Выплаты &lt;______________&gt;:</v>
          </cell>
        </row>
        <row r="37">
          <cell r="B37" t="str">
            <v>Выплаты &lt;______________&gt;:</v>
          </cell>
        </row>
        <row r="49">
          <cell r="E49">
            <v>12</v>
          </cell>
          <cell r="F49">
            <v>12</v>
          </cell>
          <cell r="G49">
            <v>12</v>
          </cell>
          <cell r="H49">
            <v>12</v>
          </cell>
          <cell r="I49">
            <v>12</v>
          </cell>
        </row>
      </sheetData>
      <sheetData sheetId="9">
        <row r="34">
          <cell r="B34" t="str">
            <v>Выплаты &lt;______________&gt;:</v>
          </cell>
        </row>
      </sheetData>
      <sheetData sheetId="10"/>
      <sheetData sheetId="11">
        <row r="8">
          <cell r="E8">
            <v>0</v>
          </cell>
        </row>
      </sheetData>
      <sheetData sheetId="12">
        <row r="8">
          <cell r="E8">
            <v>0</v>
          </cell>
        </row>
      </sheetData>
      <sheetData sheetId="13"/>
      <sheetData sheetId="14"/>
      <sheetData sheetId="15"/>
      <sheetData sheetId="16">
        <row r="4">
          <cell r="D4" t="str">
            <v>200_ г.</v>
          </cell>
        </row>
      </sheetData>
      <sheetData sheetId="17">
        <row r="4">
          <cell r="D4" t="str">
            <v>200_ г.</v>
          </cell>
        </row>
      </sheetData>
      <sheetData sheetId="18">
        <row r="6">
          <cell r="C6" t="str">
            <v>Введите название региона</v>
          </cell>
        </row>
      </sheetData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гионы"/>
      <sheetName val="2008 -2010"/>
      <sheetName val="свод"/>
      <sheetName val="DATA"/>
      <sheetName val="FST5"/>
      <sheetName val="16"/>
      <sheetName val="17"/>
      <sheetName val="4"/>
      <sheetName val="5"/>
      <sheetName val="Ф-1 (для АО-энерго)"/>
      <sheetName val="Ф-2 (для АО-энерго)"/>
      <sheetName val="перекрестка"/>
      <sheetName val="TEHSHEET"/>
      <sheetName val="17.1"/>
      <sheetName val="24"/>
      <sheetName val="25"/>
      <sheetName val="Справочники"/>
      <sheetName val="Заголовок"/>
      <sheetName val="База"/>
      <sheetName val="КБФ"/>
      <sheetName val="КЧФ"/>
      <sheetName val="СОФ"/>
      <sheetName val="СтЭ"/>
      <sheetName val="ИнгФ"/>
      <sheetName val="ДагЭ"/>
      <sheetName val="АУ"/>
      <sheetName val="МРСК"/>
      <sheetName val="ПЗ корр план"/>
      <sheetName val="ФОТ_ТБР"/>
      <sheetName val="потоки передача"/>
      <sheetName val="2014-2012 Анализ отклонений"/>
      <sheetName val="2013 корр Анализ откл."/>
      <sheetName val="Фиксты"/>
      <sheetName val="10163"/>
      <sheetName val="Экономия"/>
      <sheetName val="Темп РОР"/>
      <sheetName val="ТБР 2010-2013"/>
      <sheetName val="EBITDA"/>
      <sheetName val="Инфа к Презе"/>
      <sheetName val="Лист1"/>
      <sheetName val="IRR"/>
      <sheetName val="сводная"/>
      <sheetName val="Общая числ."/>
      <sheetName val="1. УЕ"/>
      <sheetName val="УЕ"/>
      <sheetName val="1. УЕ (наш первонач)"/>
      <sheetName val="2. Рабочие"/>
      <sheetName val="3. АТЦ"/>
      <sheetName val="4.Цеховые"/>
      <sheetName val="1.Расчет по АУП (2)"/>
      <sheetName val="5. АУП"/>
      <sheetName val="6. МОП"/>
      <sheetName val="Кнеяв"/>
      <sheetName val="2. Рабочий персонал (2)"/>
      <sheetName val="П2.1 (МО и ДО)"/>
      <sheetName val="П2.2 (МО и ДО)"/>
      <sheetName val="Ср.разряд"/>
      <sheetName val="Кондинский"/>
      <sheetName val="Заболоченность, расстояние "/>
      <sheetName val="Лист2"/>
      <sheetName val="Лист3"/>
      <sheetName val="Лист4"/>
      <sheetName val="Лист5"/>
      <sheetName val="Лист6"/>
      <sheetName val="Лист7"/>
      <sheetName val="Лист8"/>
      <sheetName val="Лист9"/>
      <sheetName val="Сценарные условия"/>
      <sheetName val="Список ДЗО"/>
      <sheetName val="СБП_Общее"/>
      <sheetName val="СБП_Проверки"/>
      <sheetName val="СБП_ДопИнфо"/>
      <sheetName val="СБП_ОцП"/>
      <sheetName val="СБП_ИПР"/>
      <sheetName val="СБП_СметаЗатрат"/>
      <sheetName val="СБП_дляФСК_Персонал"/>
      <sheetName val="СБП_Затраты_на_персонал"/>
      <sheetName val="СБП_ОФР"/>
      <sheetName val="СБП_БДР"/>
      <sheetName val="СБП_ДохРасх_ВГО"/>
      <sheetName val="СБП_БДДС"/>
      <sheetName val="СБП_БДДС_ВГО"/>
      <sheetName val="СБП_ПрогнозныйБаланс"/>
      <sheetName val="СБП_ПрогнозныйБаланс_ВГО"/>
      <sheetName val="СБП_Списки"/>
      <sheetName val="Титул"/>
      <sheetName val="Содержание_расшир. формат"/>
      <sheetName val="Содержание_агрегир.формат"/>
      <sheetName val="t_настройки"/>
      <sheetName val="1.Общие сведения"/>
      <sheetName val="2.Оценочные показатели"/>
      <sheetName val="3.Программа реализации"/>
      <sheetName val="4. Затраты на персонал"/>
      <sheetName val="5.ИПР"/>
      <sheetName val="6.ОФР"/>
      <sheetName val="7. Смета затрат"/>
      <sheetName val="8.БДР"/>
      <sheetName val="9.БДДС (ДПН)"/>
      <sheetName val="10.Прогнозный баланс"/>
      <sheetName val="11.ПУЭ"/>
      <sheetName val="Контроль"/>
      <sheetName val="Списки"/>
      <sheetName val=""/>
      <sheetName val="Сводка - лизинг"/>
      <sheetName val="ФБР"/>
      <sheetName val="План на 2008-2010(13.7)"/>
      <sheetName val="2006"/>
      <sheetName val="I"/>
      <sheetName val="REESTR_MO"/>
      <sheetName val="FES"/>
      <sheetName val="13"/>
      <sheetName val="2.1"/>
      <sheetName val="2.2"/>
      <sheetName val="6"/>
      <sheetName val="0.1"/>
      <sheetName val="15"/>
      <sheetName val="24.1"/>
      <sheetName val="6.1"/>
      <sheetName val="2008_-2010"/>
      <sheetName val="Ф-1_(для_АО-энерго)"/>
      <sheetName val="Ф-2_(для_АО-энерго)"/>
      <sheetName val="17_1"/>
      <sheetName val="ПЗ_корр_план"/>
      <sheetName val="потоки_передача"/>
      <sheetName val="2014-2012_Анализ_отклонений"/>
      <sheetName val="2013_корр_Анализ_откл_"/>
      <sheetName val="Темп_РОР"/>
      <sheetName val="ТБР_2010-2013"/>
      <sheetName val="Инфа_к_Презе"/>
      <sheetName val="Общая_числ_"/>
      <sheetName val="1__УЕ"/>
      <sheetName val="1__УЕ_(наш_первонач)"/>
      <sheetName val="2__Рабочие"/>
      <sheetName val="3__АТЦ"/>
      <sheetName val="4_Цеховые"/>
      <sheetName val="1_Расчет_по_АУП_(2)"/>
      <sheetName val="5__АУП"/>
      <sheetName val="6__МОП"/>
      <sheetName val="2__Рабочий_персонал_(2)"/>
      <sheetName val="П2_1_(МО_и_ДО)"/>
      <sheetName val="П2_2_(МО_и_ДО)"/>
      <sheetName val="Ср_разряд"/>
      <sheetName val="Заболоченность,_расстояние_"/>
      <sheetName val="Сценарные_условия"/>
      <sheetName val="Список_ДЗО"/>
      <sheetName val="Содержание_расшир__формат"/>
      <sheetName val="Содержание_агрегир_формат"/>
      <sheetName val="1_Общие_сведения"/>
      <sheetName val="2_Оценочные_показатели"/>
      <sheetName val="3_Программа_реализации"/>
      <sheetName val="4__Затраты_на_персонал"/>
      <sheetName val="5_ИПР"/>
      <sheetName val="6_ОФР"/>
      <sheetName val="7__Смета_затрат"/>
      <sheetName val="8_БДР"/>
      <sheetName val="9_БДДС_(ДПН)"/>
      <sheetName val="10_Прогнозный_баланс"/>
      <sheetName val="11_ПУЭ"/>
      <sheetName val="Сводка_-_лизинг"/>
    </sheetNames>
    <sheetDataSet>
      <sheetData sheetId="0">
        <row r="5">
          <cell r="G5">
            <v>2222938.4948999998</v>
          </cell>
        </row>
      </sheetData>
      <sheetData sheetId="1" refreshError="1"/>
      <sheetData sheetId="2"/>
      <sheetData sheetId="3">
        <row r="5">
          <cell r="G5">
            <v>2222938.4948999998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>
        <row r="5">
          <cell r="G5">
            <v>2222938.4948999998</v>
          </cell>
        </row>
      </sheetData>
      <sheetData sheetId="20">
        <row r="5">
          <cell r="G5">
            <v>2222938.4948999998</v>
          </cell>
        </row>
      </sheetData>
      <sheetData sheetId="21">
        <row r="5">
          <cell r="G5">
            <v>2222938.4948999998</v>
          </cell>
        </row>
      </sheetData>
      <sheetData sheetId="22">
        <row r="5">
          <cell r="G5">
            <v>2222938.4948999998</v>
          </cell>
        </row>
      </sheetData>
      <sheetData sheetId="23">
        <row r="5">
          <cell r="G5">
            <v>2222938.4948999998</v>
          </cell>
        </row>
      </sheetData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>
        <row r="5">
          <cell r="G5">
            <v>2222938.4948999998</v>
          </cell>
        </row>
      </sheetData>
      <sheetData sheetId="39">
        <row r="5">
          <cell r="G5">
            <v>2222938.4948999998</v>
          </cell>
        </row>
      </sheetData>
      <sheetData sheetId="40" refreshError="1"/>
      <sheetData sheetId="41" refreshError="1"/>
      <sheetData sheetId="42">
        <row r="5">
          <cell r="G5">
            <v>2222938.4948999998</v>
          </cell>
        </row>
      </sheetData>
      <sheetData sheetId="43">
        <row r="5">
          <cell r="G5">
            <v>2222938.4948999998</v>
          </cell>
        </row>
      </sheetData>
      <sheetData sheetId="44">
        <row r="5">
          <cell r="G5">
            <v>2222938.4948999998</v>
          </cell>
        </row>
      </sheetData>
      <sheetData sheetId="45">
        <row r="5">
          <cell r="G5">
            <v>2222938.4948999998</v>
          </cell>
        </row>
      </sheetData>
      <sheetData sheetId="46">
        <row r="5">
          <cell r="G5">
            <v>2222938.4948999998</v>
          </cell>
        </row>
      </sheetData>
      <sheetData sheetId="47">
        <row r="5">
          <cell r="G5">
            <v>2222938.4948999998</v>
          </cell>
        </row>
      </sheetData>
      <sheetData sheetId="48">
        <row r="5">
          <cell r="G5">
            <v>2222938.4948999998</v>
          </cell>
        </row>
      </sheetData>
      <sheetData sheetId="49">
        <row r="5">
          <cell r="G5">
            <v>2222938.4948999998</v>
          </cell>
        </row>
      </sheetData>
      <sheetData sheetId="50">
        <row r="5">
          <cell r="G5">
            <v>2222938.4948999998</v>
          </cell>
        </row>
      </sheetData>
      <sheetData sheetId="51">
        <row r="5">
          <cell r="G5">
            <v>2222938.4948999998</v>
          </cell>
        </row>
      </sheetData>
      <sheetData sheetId="52">
        <row r="5">
          <cell r="G5">
            <v>2222938.4948999998</v>
          </cell>
        </row>
      </sheetData>
      <sheetData sheetId="53">
        <row r="5">
          <cell r="G5">
            <v>2222938.4948999998</v>
          </cell>
        </row>
      </sheetData>
      <sheetData sheetId="54">
        <row r="5">
          <cell r="G5">
            <v>2222938.4948999998</v>
          </cell>
        </row>
      </sheetData>
      <sheetData sheetId="55">
        <row r="5">
          <cell r="G5">
            <v>2222938.4948999998</v>
          </cell>
        </row>
      </sheetData>
      <sheetData sheetId="56">
        <row r="5">
          <cell r="G5">
            <v>2222938.4948999998</v>
          </cell>
        </row>
      </sheetData>
      <sheetData sheetId="57">
        <row r="5">
          <cell r="G5">
            <v>2222938.4948999998</v>
          </cell>
        </row>
      </sheetData>
      <sheetData sheetId="58" refreshError="1"/>
      <sheetData sheetId="59">
        <row r="5">
          <cell r="G5">
            <v>2222938.4948999998</v>
          </cell>
        </row>
      </sheetData>
      <sheetData sheetId="60">
        <row r="5">
          <cell r="G5">
            <v>2222938.4948999998</v>
          </cell>
        </row>
      </sheetData>
      <sheetData sheetId="61">
        <row r="5">
          <cell r="G5">
            <v>2222938.4948999998</v>
          </cell>
        </row>
      </sheetData>
      <sheetData sheetId="62">
        <row r="5">
          <cell r="G5">
            <v>2222938.4948999998</v>
          </cell>
        </row>
      </sheetData>
      <sheetData sheetId="63">
        <row r="5">
          <cell r="G5">
            <v>2222938.4948999998</v>
          </cell>
        </row>
      </sheetData>
      <sheetData sheetId="64">
        <row r="5">
          <cell r="G5">
            <v>2222938.4948999998</v>
          </cell>
        </row>
      </sheetData>
      <sheetData sheetId="65">
        <row r="5">
          <cell r="G5">
            <v>2222938.4948999998</v>
          </cell>
        </row>
      </sheetData>
      <sheetData sheetId="66">
        <row r="5">
          <cell r="G5">
            <v>2222938.4948999998</v>
          </cell>
        </row>
      </sheetData>
      <sheetData sheetId="67">
        <row r="5">
          <cell r="G5">
            <v>2222938.4948999998</v>
          </cell>
        </row>
      </sheetData>
      <sheetData sheetId="68">
        <row r="5">
          <cell r="G5">
            <v>2222938.4948999998</v>
          </cell>
        </row>
      </sheetData>
      <sheetData sheetId="69">
        <row r="5">
          <cell r="G5">
            <v>2222938.4948999998</v>
          </cell>
        </row>
      </sheetData>
      <sheetData sheetId="70">
        <row r="5">
          <cell r="G5">
            <v>2222938.4948999998</v>
          </cell>
        </row>
      </sheetData>
      <sheetData sheetId="71">
        <row r="5">
          <cell r="G5">
            <v>2222938.4948999998</v>
          </cell>
        </row>
      </sheetData>
      <sheetData sheetId="72">
        <row r="5">
          <cell r="G5">
            <v>2222938.4948999998</v>
          </cell>
        </row>
      </sheetData>
      <sheetData sheetId="73">
        <row r="5">
          <cell r="G5">
            <v>2222938.4948999998</v>
          </cell>
        </row>
      </sheetData>
      <sheetData sheetId="74">
        <row r="5">
          <cell r="G5">
            <v>2222938.4948999998</v>
          </cell>
        </row>
      </sheetData>
      <sheetData sheetId="75">
        <row r="5">
          <cell r="G5">
            <v>2222938.4948999998</v>
          </cell>
        </row>
      </sheetData>
      <sheetData sheetId="76">
        <row r="5">
          <cell r="G5">
            <v>2222938.4948999998</v>
          </cell>
        </row>
      </sheetData>
      <sheetData sheetId="77">
        <row r="5">
          <cell r="G5">
            <v>2222938.4948999998</v>
          </cell>
        </row>
      </sheetData>
      <sheetData sheetId="78">
        <row r="5">
          <cell r="G5">
            <v>2222938.4948999998</v>
          </cell>
        </row>
      </sheetData>
      <sheetData sheetId="79">
        <row r="5">
          <cell r="G5">
            <v>2222938.4948999998</v>
          </cell>
        </row>
      </sheetData>
      <sheetData sheetId="80">
        <row r="5">
          <cell r="G5">
            <v>2222938.4948999998</v>
          </cell>
        </row>
      </sheetData>
      <sheetData sheetId="81">
        <row r="5">
          <cell r="G5">
            <v>2222938.4948999998</v>
          </cell>
        </row>
      </sheetData>
      <sheetData sheetId="82">
        <row r="5">
          <cell r="G5">
            <v>2222938.4948999998</v>
          </cell>
        </row>
      </sheetData>
      <sheetData sheetId="83">
        <row r="5">
          <cell r="G5">
            <v>2222938.4948999998</v>
          </cell>
        </row>
      </sheetData>
      <sheetData sheetId="84">
        <row r="5">
          <cell r="G5">
            <v>2222938.4948999998</v>
          </cell>
        </row>
      </sheetData>
      <sheetData sheetId="85">
        <row r="5">
          <cell r="G5">
            <v>2222938.4948999998</v>
          </cell>
        </row>
      </sheetData>
      <sheetData sheetId="86">
        <row r="5">
          <cell r="G5">
            <v>2222938.4948999998</v>
          </cell>
        </row>
      </sheetData>
      <sheetData sheetId="87">
        <row r="5">
          <cell r="G5">
            <v>2222938.4948999998</v>
          </cell>
        </row>
      </sheetData>
      <sheetData sheetId="88">
        <row r="5">
          <cell r="G5">
            <v>2222938.4948999998</v>
          </cell>
        </row>
      </sheetData>
      <sheetData sheetId="89">
        <row r="5">
          <cell r="G5">
            <v>2222938.4948999998</v>
          </cell>
        </row>
      </sheetData>
      <sheetData sheetId="90">
        <row r="5">
          <cell r="G5">
            <v>2222938.4948999998</v>
          </cell>
        </row>
      </sheetData>
      <sheetData sheetId="91">
        <row r="5">
          <cell r="G5">
            <v>2222938.4948999998</v>
          </cell>
        </row>
      </sheetData>
      <sheetData sheetId="92">
        <row r="5">
          <cell r="G5">
            <v>2222938.4948999998</v>
          </cell>
        </row>
      </sheetData>
      <sheetData sheetId="93">
        <row r="5">
          <cell r="G5">
            <v>2222938.4948999998</v>
          </cell>
        </row>
      </sheetData>
      <sheetData sheetId="94">
        <row r="5">
          <cell r="G5">
            <v>2222938.4948999998</v>
          </cell>
        </row>
      </sheetData>
      <sheetData sheetId="95">
        <row r="5">
          <cell r="G5">
            <v>2222938.4948999998</v>
          </cell>
        </row>
      </sheetData>
      <sheetData sheetId="96">
        <row r="5">
          <cell r="G5">
            <v>2222938.4948999998</v>
          </cell>
        </row>
      </sheetData>
      <sheetData sheetId="97">
        <row r="5">
          <cell r="G5">
            <v>2222938.4948999998</v>
          </cell>
        </row>
      </sheetData>
      <sheetData sheetId="98">
        <row r="5">
          <cell r="G5">
            <v>2222938.4948999998</v>
          </cell>
        </row>
      </sheetData>
      <sheetData sheetId="99">
        <row r="5">
          <cell r="G5">
            <v>2222938.4948999998</v>
          </cell>
        </row>
      </sheetData>
      <sheetData sheetId="100">
        <row r="5">
          <cell r="G5">
            <v>2222938.4948999998</v>
          </cell>
        </row>
      </sheetData>
      <sheetData sheetId="101" refreshError="1"/>
      <sheetData sheetId="102">
        <row r="5">
          <cell r="G5">
            <v>2222938.4948999998</v>
          </cell>
        </row>
      </sheetData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  <pageSetUpPr fitToPage="1"/>
  </sheetPr>
  <dimension ref="A1:V463"/>
  <sheetViews>
    <sheetView view="pageBreakPreview" topLeftCell="A7" zoomScale="80" zoomScaleNormal="100" zoomScaleSheetLayoutView="80" workbookViewId="0">
      <pane xSplit="3" ySplit="11" topLeftCell="T433" activePane="bottomRight" state="frozen"/>
      <selection activeCell="A7" sqref="A7"/>
      <selection pane="topRight" activeCell="D7" sqref="D7"/>
      <selection pane="bottomLeft" activeCell="A18" sqref="A18"/>
      <selection pane="bottomRight" activeCell="T434" sqref="T434"/>
    </sheetView>
  </sheetViews>
  <sheetFormatPr defaultColWidth="10.28515625" defaultRowHeight="15.75" outlineLevelCol="1" x14ac:dyDescent="0.25"/>
  <cols>
    <col min="1" max="1" width="10.140625" style="17" customWidth="1"/>
    <col min="2" max="2" width="85.28515625" style="9" customWidth="1"/>
    <col min="3" max="3" width="12.28515625" style="10" customWidth="1"/>
    <col min="4" max="4" width="15.140625" style="10" customWidth="1"/>
    <col min="5" max="6" width="15.140625" style="11" customWidth="1"/>
    <col min="7" max="7" width="15.140625" style="12" customWidth="1"/>
    <col min="8" max="8" width="15.140625" style="12" hidden="1" customWidth="1" outlineLevel="1"/>
    <col min="9" max="9" width="16.85546875" style="12" customWidth="1" collapsed="1"/>
    <col min="10" max="10" width="15.140625" style="12" customWidth="1"/>
    <col min="11" max="11" width="19.85546875" style="12" hidden="1" customWidth="1" outlineLevel="1"/>
    <col min="12" max="12" width="15" style="12" customWidth="1" collapsed="1"/>
    <col min="13" max="13" width="18.85546875" style="12" hidden="1" customWidth="1" outlineLevel="1"/>
    <col min="14" max="14" width="15" style="12" customWidth="1" collapsed="1"/>
    <col min="15" max="15" width="18.85546875" style="12" hidden="1" customWidth="1" outlineLevel="1"/>
    <col min="16" max="16" width="15" style="12" customWidth="1" collapsed="1"/>
    <col min="17" max="17" width="18.85546875" style="12" hidden="1" customWidth="1" outlineLevel="1"/>
    <col min="18" max="18" width="15" style="12" customWidth="1" collapsed="1"/>
    <col min="19" max="19" width="18.85546875" style="12" hidden="1" customWidth="1" outlineLevel="1"/>
    <col min="20" max="20" width="19.42578125" style="12" customWidth="1" collapsed="1"/>
    <col min="21" max="21" width="17" style="12" hidden="1" customWidth="1" outlineLevel="1"/>
    <col min="22" max="22" width="10.28515625" style="12" collapsed="1"/>
    <col min="23" max="16384" width="10.28515625" style="12"/>
  </cols>
  <sheetData>
    <row r="1" spans="1:21" ht="15.6" customHeight="1" x14ac:dyDescent="0.25">
      <c r="A1" s="64" t="s">
        <v>727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</row>
    <row r="2" spans="1:21" ht="15.6" customHeight="1" x14ac:dyDescent="0.25">
      <c r="A2" s="64"/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</row>
    <row r="4" spans="1:21" ht="21.75" customHeight="1" x14ac:dyDescent="0.25">
      <c r="A4" s="67" t="s">
        <v>728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</row>
    <row r="5" spans="1:21" x14ac:dyDescent="0.25">
      <c r="A5" s="68" t="s">
        <v>707</v>
      </c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</row>
    <row r="6" spans="1:21" ht="31.15" customHeight="1" x14ac:dyDescent="0.25">
      <c r="A6" s="67" t="s">
        <v>747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</row>
    <row r="7" spans="1:21" ht="30" customHeight="1" x14ac:dyDescent="0.25">
      <c r="A7" s="67" t="s">
        <v>729</v>
      </c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</row>
    <row r="8" spans="1:21" ht="18.75" x14ac:dyDescent="0.25">
      <c r="B8" s="22"/>
    </row>
    <row r="9" spans="1:21" ht="43.5" customHeight="1" x14ac:dyDescent="0.25">
      <c r="A9" s="69" t="s">
        <v>730</v>
      </c>
      <c r="B9" s="69"/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</row>
    <row r="10" spans="1:21" ht="12.6" customHeight="1" x14ac:dyDescent="0.25">
      <c r="A10" s="70" t="s">
        <v>708</v>
      </c>
      <c r="B10" s="70"/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0"/>
    </row>
    <row r="11" spans="1:21" x14ac:dyDescent="0.25">
      <c r="A11" s="12"/>
      <c r="B11" s="12"/>
      <c r="C11" s="12"/>
      <c r="D11" s="12"/>
      <c r="E11" s="12"/>
      <c r="F11" s="12"/>
      <c r="J11" s="46"/>
      <c r="K11" s="46"/>
      <c r="L11" s="46"/>
      <c r="M11" s="46"/>
      <c r="N11" s="46"/>
      <c r="O11" s="46"/>
      <c r="P11" s="46"/>
      <c r="Q11" s="46"/>
      <c r="R11" s="46"/>
    </row>
    <row r="12" spans="1:21" x14ac:dyDescent="0.25">
      <c r="A12" s="12"/>
      <c r="B12" s="12"/>
      <c r="C12" s="12"/>
      <c r="D12" s="12"/>
      <c r="E12" s="12"/>
      <c r="F12" s="12"/>
      <c r="J12" s="47"/>
      <c r="L12" s="47"/>
      <c r="N12" s="47"/>
      <c r="O12" s="46"/>
      <c r="P12" s="47"/>
      <c r="Q12" s="47"/>
      <c r="R12" s="47"/>
    </row>
    <row r="13" spans="1:21" ht="18.75" customHeight="1" x14ac:dyDescent="0.25">
      <c r="A13" s="65" t="s">
        <v>686</v>
      </c>
      <c r="B13" s="65"/>
      <c r="C13" s="65"/>
      <c r="D13" s="65"/>
      <c r="E13" s="65"/>
      <c r="F13" s="65"/>
      <c r="G13" s="65"/>
      <c r="H13" s="65"/>
      <c r="I13" s="65"/>
      <c r="J13" s="65"/>
      <c r="K13" s="65"/>
      <c r="L13" s="65"/>
      <c r="M13" s="65"/>
      <c r="N13" s="65"/>
      <c r="O13" s="65"/>
      <c r="P13" s="65"/>
      <c r="Q13" s="65"/>
      <c r="R13" s="65"/>
      <c r="S13" s="65"/>
      <c r="T13" s="65"/>
      <c r="U13" s="65"/>
    </row>
    <row r="14" spans="1:21" ht="69" customHeight="1" x14ac:dyDescent="0.25">
      <c r="A14" s="61" t="s">
        <v>689</v>
      </c>
      <c r="B14" s="62" t="s">
        <v>1</v>
      </c>
      <c r="C14" s="62" t="s">
        <v>690</v>
      </c>
      <c r="D14" s="27" t="s">
        <v>746</v>
      </c>
      <c r="E14" s="27" t="s">
        <v>745</v>
      </c>
      <c r="F14" s="62" t="s">
        <v>744</v>
      </c>
      <c r="G14" s="62"/>
      <c r="H14" s="63" t="s">
        <v>734</v>
      </c>
      <c r="I14" s="63"/>
      <c r="J14" s="62" t="s">
        <v>735</v>
      </c>
      <c r="K14" s="62"/>
      <c r="L14" s="63" t="s">
        <v>736</v>
      </c>
      <c r="M14" s="63"/>
      <c r="N14" s="63" t="s">
        <v>739</v>
      </c>
      <c r="O14" s="63"/>
      <c r="P14" s="63" t="s">
        <v>740</v>
      </c>
      <c r="Q14" s="63"/>
      <c r="R14" s="63" t="s">
        <v>741</v>
      </c>
      <c r="S14" s="63"/>
      <c r="T14" s="50" t="s">
        <v>84</v>
      </c>
      <c r="U14" s="50"/>
    </row>
    <row r="15" spans="1:21" ht="37.5" customHeight="1" x14ac:dyDescent="0.25">
      <c r="A15" s="61"/>
      <c r="B15" s="62"/>
      <c r="C15" s="62"/>
      <c r="D15" s="13" t="s">
        <v>65</v>
      </c>
      <c r="E15" s="13" t="s">
        <v>65</v>
      </c>
      <c r="F15" s="13" t="s">
        <v>743</v>
      </c>
      <c r="G15" s="13" t="s">
        <v>65</v>
      </c>
      <c r="H15" s="13" t="s">
        <v>743</v>
      </c>
      <c r="I15" s="13" t="s">
        <v>644</v>
      </c>
      <c r="J15" s="13" t="s">
        <v>742</v>
      </c>
      <c r="K15" s="13" t="s">
        <v>297</v>
      </c>
      <c r="L15" s="13" t="s">
        <v>644</v>
      </c>
      <c r="M15" s="13" t="s">
        <v>297</v>
      </c>
      <c r="N15" s="13" t="s">
        <v>742</v>
      </c>
      <c r="O15" s="13" t="s">
        <v>297</v>
      </c>
      <c r="P15" s="13" t="s">
        <v>644</v>
      </c>
      <c r="Q15" s="13" t="s">
        <v>297</v>
      </c>
      <c r="R15" s="13" t="s">
        <v>742</v>
      </c>
      <c r="S15" s="13" t="s">
        <v>297</v>
      </c>
      <c r="T15" s="13" t="s">
        <v>644</v>
      </c>
      <c r="U15" s="13" t="s">
        <v>169</v>
      </c>
    </row>
    <row r="16" spans="1:21" s="37" customFormat="1" x14ac:dyDescent="0.25">
      <c r="A16" s="34">
        <v>1</v>
      </c>
      <c r="B16" s="35">
        <v>2</v>
      </c>
      <c r="C16" s="35">
        <v>3</v>
      </c>
      <c r="D16" s="36" t="s">
        <v>42</v>
      </c>
      <c r="E16" s="36" t="s">
        <v>45</v>
      </c>
      <c r="F16" s="36" t="s">
        <v>645</v>
      </c>
      <c r="G16" s="36" t="s">
        <v>646</v>
      </c>
      <c r="H16" s="36" t="s">
        <v>647</v>
      </c>
      <c r="I16" s="36" t="s">
        <v>648</v>
      </c>
      <c r="J16" s="36" t="s">
        <v>649</v>
      </c>
      <c r="K16" s="36" t="s">
        <v>650</v>
      </c>
      <c r="L16" s="36" t="s">
        <v>651</v>
      </c>
      <c r="M16" s="36" t="s">
        <v>652</v>
      </c>
      <c r="N16" s="39" t="s">
        <v>653</v>
      </c>
      <c r="O16" s="39" t="s">
        <v>731</v>
      </c>
      <c r="P16" s="39" t="s">
        <v>732</v>
      </c>
      <c r="Q16" s="39" t="s">
        <v>733</v>
      </c>
      <c r="R16" s="39" t="s">
        <v>737</v>
      </c>
      <c r="S16" s="39" t="s">
        <v>738</v>
      </c>
      <c r="T16" s="34" t="s">
        <v>654</v>
      </c>
      <c r="U16" s="35">
        <v>6</v>
      </c>
    </row>
    <row r="17" spans="1:21" s="23" customFormat="1" ht="18.75" x14ac:dyDescent="0.25">
      <c r="A17" s="66" t="s">
        <v>700</v>
      </c>
      <c r="B17" s="66"/>
      <c r="C17" s="66"/>
      <c r="D17" s="66"/>
      <c r="E17" s="66"/>
      <c r="F17" s="66"/>
      <c r="G17" s="66"/>
      <c r="H17" s="66"/>
      <c r="I17" s="66"/>
      <c r="J17" s="66"/>
      <c r="K17" s="66"/>
      <c r="L17" s="66"/>
      <c r="M17" s="66"/>
      <c r="N17" s="66"/>
      <c r="O17" s="66"/>
      <c r="P17" s="66"/>
      <c r="Q17" s="66"/>
      <c r="R17" s="66"/>
      <c r="S17" s="66"/>
      <c r="T17" s="66"/>
      <c r="U17" s="66"/>
    </row>
    <row r="18" spans="1:21" s="23" customFormat="1" x14ac:dyDescent="0.25">
      <c r="A18" s="29" t="s">
        <v>8</v>
      </c>
      <c r="B18" s="19" t="s">
        <v>699</v>
      </c>
      <c r="C18" s="28" t="s">
        <v>314</v>
      </c>
      <c r="D18" s="43">
        <v>1679.8820260499999</v>
      </c>
      <c r="E18" s="40">
        <v>1529.8031719800001</v>
      </c>
      <c r="F18" s="40" t="s">
        <v>81</v>
      </c>
      <c r="G18" s="40">
        <v>1754.7999760500002</v>
      </c>
      <c r="H18" s="14"/>
      <c r="I18" s="40">
        <v>1641.9127136924985</v>
      </c>
      <c r="J18" s="40">
        <v>2278.4459947837904</v>
      </c>
      <c r="K18" s="40"/>
      <c r="L18" s="40">
        <v>2112.4490134679554</v>
      </c>
      <c r="M18" s="40"/>
      <c r="N18" s="40">
        <v>2180.1850401873835</v>
      </c>
      <c r="O18" s="40"/>
      <c r="P18" s="40">
        <v>2242.7720454377695</v>
      </c>
      <c r="Q18" s="40"/>
      <c r="R18" s="40">
        <v>2311.2719782806762</v>
      </c>
      <c r="S18" s="40"/>
      <c r="T18" s="40">
        <f>I18+J18+L18+N18+P18+R18</f>
        <v>12767.036785850074</v>
      </c>
      <c r="U18" s="40"/>
    </row>
    <row r="19" spans="1:21" s="23" customFormat="1" x14ac:dyDescent="0.25">
      <c r="A19" s="29" t="s">
        <v>9</v>
      </c>
      <c r="B19" s="3" t="s">
        <v>573</v>
      </c>
      <c r="C19" s="28" t="s">
        <v>314</v>
      </c>
      <c r="D19" s="43">
        <v>0</v>
      </c>
      <c r="E19" s="40">
        <v>0</v>
      </c>
      <c r="F19" s="40" t="s">
        <v>81</v>
      </c>
      <c r="G19" s="40">
        <v>0</v>
      </c>
      <c r="H19" s="14"/>
      <c r="I19" s="51">
        <v>0</v>
      </c>
      <c r="J19" s="51">
        <v>0</v>
      </c>
      <c r="K19" s="40"/>
      <c r="L19" s="51">
        <v>0</v>
      </c>
      <c r="M19" s="40"/>
      <c r="N19" s="51">
        <v>0</v>
      </c>
      <c r="O19" s="40"/>
      <c r="P19" s="51">
        <v>0</v>
      </c>
      <c r="Q19" s="40"/>
      <c r="R19" s="51">
        <v>0</v>
      </c>
      <c r="S19" s="40"/>
      <c r="T19" s="51">
        <f t="shared" ref="T19:T82" si="0">I19+J19+L19+N19+P19+R19</f>
        <v>0</v>
      </c>
      <c r="U19" s="40"/>
    </row>
    <row r="20" spans="1:21" s="23" customFormat="1" ht="31.5" x14ac:dyDescent="0.25">
      <c r="A20" s="29" t="s">
        <v>67</v>
      </c>
      <c r="B20" s="4" t="s">
        <v>463</v>
      </c>
      <c r="C20" s="28" t="s">
        <v>314</v>
      </c>
      <c r="D20" s="43">
        <v>0</v>
      </c>
      <c r="E20" s="40">
        <v>0</v>
      </c>
      <c r="F20" s="40" t="s">
        <v>81</v>
      </c>
      <c r="G20" s="40">
        <v>0</v>
      </c>
      <c r="H20" s="14"/>
      <c r="I20" s="51">
        <v>0</v>
      </c>
      <c r="J20" s="51">
        <v>0</v>
      </c>
      <c r="K20" s="40"/>
      <c r="L20" s="51">
        <v>0</v>
      </c>
      <c r="M20" s="40"/>
      <c r="N20" s="51">
        <v>0</v>
      </c>
      <c r="O20" s="40"/>
      <c r="P20" s="51">
        <v>0</v>
      </c>
      <c r="Q20" s="40"/>
      <c r="R20" s="51">
        <v>0</v>
      </c>
      <c r="S20" s="40"/>
      <c r="T20" s="51">
        <f t="shared" si="0"/>
        <v>0</v>
      </c>
      <c r="U20" s="40"/>
    </row>
    <row r="21" spans="1:21" s="23" customFormat="1" ht="31.5" x14ac:dyDescent="0.25">
      <c r="A21" s="29" t="s">
        <v>68</v>
      </c>
      <c r="B21" s="4" t="s">
        <v>464</v>
      </c>
      <c r="C21" s="28" t="s">
        <v>314</v>
      </c>
      <c r="D21" s="43">
        <v>0</v>
      </c>
      <c r="E21" s="40">
        <v>0</v>
      </c>
      <c r="F21" s="40" t="s">
        <v>81</v>
      </c>
      <c r="G21" s="40">
        <v>0</v>
      </c>
      <c r="H21" s="14"/>
      <c r="I21" s="51">
        <v>0</v>
      </c>
      <c r="J21" s="51">
        <v>0</v>
      </c>
      <c r="K21" s="40"/>
      <c r="L21" s="51">
        <v>0</v>
      </c>
      <c r="M21" s="40"/>
      <c r="N21" s="51">
        <v>0</v>
      </c>
      <c r="O21" s="40"/>
      <c r="P21" s="51">
        <v>0</v>
      </c>
      <c r="Q21" s="40"/>
      <c r="R21" s="51">
        <v>0</v>
      </c>
      <c r="S21" s="40"/>
      <c r="T21" s="51">
        <f t="shared" si="0"/>
        <v>0</v>
      </c>
      <c r="U21" s="40"/>
    </row>
    <row r="22" spans="1:21" s="23" customFormat="1" ht="31.5" x14ac:dyDescent="0.25">
      <c r="A22" s="29" t="s">
        <v>69</v>
      </c>
      <c r="B22" s="4" t="s">
        <v>449</v>
      </c>
      <c r="C22" s="28" t="s">
        <v>314</v>
      </c>
      <c r="D22" s="43">
        <v>0</v>
      </c>
      <c r="E22" s="40">
        <v>0</v>
      </c>
      <c r="F22" s="40" t="s">
        <v>81</v>
      </c>
      <c r="G22" s="40">
        <v>0</v>
      </c>
      <c r="H22" s="14"/>
      <c r="I22" s="51">
        <v>0</v>
      </c>
      <c r="J22" s="51">
        <v>0</v>
      </c>
      <c r="K22" s="40"/>
      <c r="L22" s="51">
        <v>0</v>
      </c>
      <c r="M22" s="40"/>
      <c r="N22" s="51">
        <v>0</v>
      </c>
      <c r="O22" s="40"/>
      <c r="P22" s="51">
        <v>0</v>
      </c>
      <c r="Q22" s="40"/>
      <c r="R22" s="51">
        <v>0</v>
      </c>
      <c r="S22" s="40"/>
      <c r="T22" s="51">
        <f t="shared" si="0"/>
        <v>0</v>
      </c>
      <c r="U22" s="40"/>
    </row>
    <row r="23" spans="1:21" s="23" customFormat="1" x14ac:dyDescent="0.25">
      <c r="A23" s="29" t="s">
        <v>10</v>
      </c>
      <c r="B23" s="3" t="s">
        <v>610</v>
      </c>
      <c r="C23" s="28" t="s">
        <v>314</v>
      </c>
      <c r="D23" s="43">
        <v>0</v>
      </c>
      <c r="E23" s="40">
        <v>0</v>
      </c>
      <c r="F23" s="40" t="s">
        <v>81</v>
      </c>
      <c r="G23" s="40">
        <v>0</v>
      </c>
      <c r="H23" s="14"/>
      <c r="I23" s="51">
        <v>0</v>
      </c>
      <c r="J23" s="51">
        <v>0</v>
      </c>
      <c r="K23" s="40"/>
      <c r="L23" s="51">
        <v>0</v>
      </c>
      <c r="M23" s="40"/>
      <c r="N23" s="51">
        <v>0</v>
      </c>
      <c r="O23" s="40"/>
      <c r="P23" s="51">
        <v>0</v>
      </c>
      <c r="Q23" s="40"/>
      <c r="R23" s="51">
        <v>0</v>
      </c>
      <c r="S23" s="40"/>
      <c r="T23" s="51">
        <f t="shared" si="0"/>
        <v>0</v>
      </c>
      <c r="U23" s="40"/>
    </row>
    <row r="24" spans="1:21" s="23" customFormat="1" x14ac:dyDescent="0.25">
      <c r="A24" s="29" t="s">
        <v>12</v>
      </c>
      <c r="B24" s="3" t="s">
        <v>503</v>
      </c>
      <c r="C24" s="28" t="s">
        <v>314</v>
      </c>
      <c r="D24" s="43">
        <v>1084.4684448700002</v>
      </c>
      <c r="E24" s="40">
        <v>975.44207706999998</v>
      </c>
      <c r="F24" s="40" t="s">
        <v>81</v>
      </c>
      <c r="G24" s="40">
        <v>1309.10192757</v>
      </c>
      <c r="H24" s="14"/>
      <c r="I24" s="40">
        <v>1007.6282269137562</v>
      </c>
      <c r="J24" s="40">
        <v>1617.5215595603406</v>
      </c>
      <c r="K24" s="40"/>
      <c r="L24" s="40">
        <v>1425.0876008355679</v>
      </c>
      <c r="M24" s="40"/>
      <c r="N24" s="40">
        <v>1465.3291710497003</v>
      </c>
      <c r="O24" s="40"/>
      <c r="P24" s="40">
        <v>1499.3219415345789</v>
      </c>
      <c r="Q24" s="40"/>
      <c r="R24" s="40">
        <v>1538.0838702213582</v>
      </c>
      <c r="S24" s="40"/>
      <c r="T24" s="40">
        <f t="shared" si="0"/>
        <v>8552.9723701153034</v>
      </c>
      <c r="U24" s="40"/>
    </row>
    <row r="25" spans="1:21" s="23" customFormat="1" x14ac:dyDescent="0.25">
      <c r="A25" s="29" t="s">
        <v>27</v>
      </c>
      <c r="B25" s="3" t="s">
        <v>611</v>
      </c>
      <c r="C25" s="28" t="s">
        <v>314</v>
      </c>
      <c r="D25" s="43">
        <v>0</v>
      </c>
      <c r="E25" s="40">
        <v>0</v>
      </c>
      <c r="F25" s="40" t="s">
        <v>81</v>
      </c>
      <c r="G25" s="40">
        <v>0</v>
      </c>
      <c r="H25" s="14"/>
      <c r="I25" s="51">
        <v>0</v>
      </c>
      <c r="J25" s="51">
        <v>0</v>
      </c>
      <c r="K25" s="40"/>
      <c r="L25" s="51">
        <v>0</v>
      </c>
      <c r="M25" s="40"/>
      <c r="N25" s="51">
        <v>0</v>
      </c>
      <c r="O25" s="40"/>
      <c r="P25" s="51">
        <v>0</v>
      </c>
      <c r="Q25" s="40"/>
      <c r="R25" s="51">
        <v>0</v>
      </c>
      <c r="S25" s="40"/>
      <c r="T25" s="51">
        <f t="shared" si="0"/>
        <v>0</v>
      </c>
      <c r="U25" s="40"/>
    </row>
    <row r="26" spans="1:21" s="23" customFormat="1" x14ac:dyDescent="0.25">
      <c r="A26" s="29" t="s">
        <v>61</v>
      </c>
      <c r="B26" s="3" t="s">
        <v>504</v>
      </c>
      <c r="C26" s="28" t="s">
        <v>314</v>
      </c>
      <c r="D26" s="43">
        <v>176.59346024999999</v>
      </c>
      <c r="E26" s="40">
        <v>56.322949059999999</v>
      </c>
      <c r="F26" s="40" t="s">
        <v>81</v>
      </c>
      <c r="G26" s="40">
        <v>17.627140860000001</v>
      </c>
      <c r="H26" s="14"/>
      <c r="I26" s="40">
        <v>21.143000000000001</v>
      </c>
      <c r="J26" s="40">
        <v>22.031006000000001</v>
      </c>
      <c r="K26" s="40"/>
      <c r="L26" s="40">
        <v>22.912246240000002</v>
      </c>
      <c r="M26" s="40"/>
      <c r="N26" s="40">
        <v>23.828736089600003</v>
      </c>
      <c r="O26" s="40"/>
      <c r="P26" s="40">
        <v>24.781885533184003</v>
      </c>
      <c r="Q26" s="40"/>
      <c r="R26" s="40">
        <v>25.773160954511365</v>
      </c>
      <c r="S26" s="40"/>
      <c r="T26" s="40">
        <f t="shared" si="0"/>
        <v>140.47003481729536</v>
      </c>
      <c r="U26" s="40"/>
    </row>
    <row r="27" spans="1:21" s="23" customFormat="1" x14ac:dyDescent="0.25">
      <c r="A27" s="29" t="s">
        <v>62</v>
      </c>
      <c r="B27" s="3" t="s">
        <v>505</v>
      </c>
      <c r="C27" s="28" t="s">
        <v>314</v>
      </c>
      <c r="D27" s="43">
        <v>0</v>
      </c>
      <c r="E27" s="40">
        <v>0</v>
      </c>
      <c r="F27" s="40" t="s">
        <v>81</v>
      </c>
      <c r="G27" s="40">
        <v>0</v>
      </c>
      <c r="H27" s="14"/>
      <c r="I27" s="51">
        <v>0</v>
      </c>
      <c r="J27" s="51">
        <v>0</v>
      </c>
      <c r="K27" s="40"/>
      <c r="L27" s="51">
        <v>0</v>
      </c>
      <c r="M27" s="40"/>
      <c r="N27" s="51">
        <v>0</v>
      </c>
      <c r="O27" s="40"/>
      <c r="P27" s="51">
        <v>0</v>
      </c>
      <c r="Q27" s="40"/>
      <c r="R27" s="51">
        <v>0</v>
      </c>
      <c r="S27" s="40"/>
      <c r="T27" s="51">
        <f t="shared" si="0"/>
        <v>0</v>
      </c>
      <c r="U27" s="40"/>
    </row>
    <row r="28" spans="1:21" s="23" customFormat="1" x14ac:dyDescent="0.25">
      <c r="A28" s="29" t="s">
        <v>307</v>
      </c>
      <c r="B28" s="3" t="s">
        <v>618</v>
      </c>
      <c r="C28" s="28" t="s">
        <v>314</v>
      </c>
      <c r="D28" s="43">
        <v>0</v>
      </c>
      <c r="E28" s="40">
        <v>0</v>
      </c>
      <c r="F28" s="40" t="s">
        <v>81</v>
      </c>
      <c r="G28" s="40">
        <v>0</v>
      </c>
      <c r="H28" s="14"/>
      <c r="I28" s="51">
        <v>0</v>
      </c>
      <c r="J28" s="51">
        <v>0</v>
      </c>
      <c r="K28" s="40"/>
      <c r="L28" s="51">
        <v>0</v>
      </c>
      <c r="M28" s="40"/>
      <c r="N28" s="51">
        <v>0</v>
      </c>
      <c r="O28" s="40"/>
      <c r="P28" s="51">
        <v>0</v>
      </c>
      <c r="Q28" s="40"/>
      <c r="R28" s="51">
        <v>0</v>
      </c>
      <c r="S28" s="40"/>
      <c r="T28" s="51">
        <f t="shared" si="0"/>
        <v>0</v>
      </c>
      <c r="U28" s="40"/>
    </row>
    <row r="29" spans="1:21" s="23" customFormat="1" ht="31.5" x14ac:dyDescent="0.25">
      <c r="A29" s="29" t="s">
        <v>308</v>
      </c>
      <c r="B29" s="4" t="s">
        <v>383</v>
      </c>
      <c r="C29" s="28" t="s">
        <v>314</v>
      </c>
      <c r="D29" s="43">
        <v>0</v>
      </c>
      <c r="E29" s="40">
        <v>0</v>
      </c>
      <c r="F29" s="40" t="s">
        <v>81</v>
      </c>
      <c r="G29" s="40">
        <v>0</v>
      </c>
      <c r="H29" s="14"/>
      <c r="I29" s="51">
        <v>0</v>
      </c>
      <c r="J29" s="51">
        <v>0</v>
      </c>
      <c r="K29" s="40"/>
      <c r="L29" s="51">
        <v>0</v>
      </c>
      <c r="M29" s="40"/>
      <c r="N29" s="51">
        <v>0</v>
      </c>
      <c r="O29" s="40"/>
      <c r="P29" s="51">
        <v>0</v>
      </c>
      <c r="Q29" s="40"/>
      <c r="R29" s="51">
        <v>0</v>
      </c>
      <c r="S29" s="40"/>
      <c r="T29" s="51">
        <f t="shared" si="0"/>
        <v>0</v>
      </c>
      <c r="U29" s="40"/>
    </row>
    <row r="30" spans="1:21" s="23" customFormat="1" x14ac:dyDescent="0.25">
      <c r="A30" s="29" t="s">
        <v>540</v>
      </c>
      <c r="B30" s="5" t="s">
        <v>208</v>
      </c>
      <c r="C30" s="28" t="s">
        <v>314</v>
      </c>
      <c r="D30" s="43">
        <v>0</v>
      </c>
      <c r="E30" s="40">
        <v>0</v>
      </c>
      <c r="F30" s="40" t="s">
        <v>81</v>
      </c>
      <c r="G30" s="40">
        <v>0</v>
      </c>
      <c r="H30" s="14"/>
      <c r="I30" s="51">
        <v>0</v>
      </c>
      <c r="J30" s="51">
        <v>0</v>
      </c>
      <c r="K30" s="40"/>
      <c r="L30" s="51">
        <v>0</v>
      </c>
      <c r="M30" s="40"/>
      <c r="N30" s="51">
        <v>0</v>
      </c>
      <c r="O30" s="40"/>
      <c r="P30" s="51">
        <v>0</v>
      </c>
      <c r="Q30" s="40"/>
      <c r="R30" s="51">
        <v>0</v>
      </c>
      <c r="S30" s="40"/>
      <c r="T30" s="51">
        <f t="shared" si="0"/>
        <v>0</v>
      </c>
      <c r="U30" s="40"/>
    </row>
    <row r="31" spans="1:21" s="23" customFormat="1" x14ac:dyDescent="0.25">
      <c r="A31" s="29" t="s">
        <v>541</v>
      </c>
      <c r="B31" s="5" t="s">
        <v>196</v>
      </c>
      <c r="C31" s="28" t="s">
        <v>314</v>
      </c>
      <c r="D31" s="43">
        <v>0</v>
      </c>
      <c r="E31" s="40">
        <v>0</v>
      </c>
      <c r="F31" s="40" t="s">
        <v>81</v>
      </c>
      <c r="G31" s="40">
        <v>0</v>
      </c>
      <c r="H31" s="14"/>
      <c r="I31" s="51">
        <v>0</v>
      </c>
      <c r="J31" s="51">
        <v>0</v>
      </c>
      <c r="K31" s="40"/>
      <c r="L31" s="51">
        <v>0</v>
      </c>
      <c r="M31" s="40"/>
      <c r="N31" s="51">
        <v>0</v>
      </c>
      <c r="O31" s="40"/>
      <c r="P31" s="51">
        <v>0</v>
      </c>
      <c r="Q31" s="40"/>
      <c r="R31" s="51">
        <v>0</v>
      </c>
      <c r="S31" s="40"/>
      <c r="T31" s="51">
        <f t="shared" si="0"/>
        <v>0</v>
      </c>
      <c r="U31" s="40"/>
    </row>
    <row r="32" spans="1:21" s="23" customFormat="1" x14ac:dyDescent="0.25">
      <c r="A32" s="29" t="s">
        <v>309</v>
      </c>
      <c r="B32" s="3" t="s">
        <v>506</v>
      </c>
      <c r="C32" s="28" t="s">
        <v>314</v>
      </c>
      <c r="D32" s="43">
        <v>418.82012092999975</v>
      </c>
      <c r="E32" s="40">
        <v>498.03814585000009</v>
      </c>
      <c r="F32" s="40" t="s">
        <v>81</v>
      </c>
      <c r="G32" s="40">
        <v>428.07090761999996</v>
      </c>
      <c r="H32" s="14"/>
      <c r="I32" s="40">
        <v>613.14148677874243</v>
      </c>
      <c r="J32" s="40">
        <v>638.89342922344963</v>
      </c>
      <c r="K32" s="40"/>
      <c r="L32" s="40">
        <v>664.44916639238761</v>
      </c>
      <c r="M32" s="40"/>
      <c r="N32" s="40">
        <v>691.0271330480831</v>
      </c>
      <c r="O32" s="40"/>
      <c r="P32" s="40">
        <v>718.66821837000646</v>
      </c>
      <c r="Q32" s="40"/>
      <c r="R32" s="40">
        <v>747.41494710480674</v>
      </c>
      <c r="S32" s="40"/>
      <c r="T32" s="40">
        <f t="shared" si="0"/>
        <v>4073.594380917476</v>
      </c>
      <c r="U32" s="40"/>
    </row>
    <row r="33" spans="1:21" s="23" customFormat="1" ht="31.5" x14ac:dyDescent="0.25">
      <c r="A33" s="29" t="s">
        <v>11</v>
      </c>
      <c r="B33" s="19" t="s">
        <v>574</v>
      </c>
      <c r="C33" s="28" t="s">
        <v>314</v>
      </c>
      <c r="D33" s="43">
        <v>1188.2002870187193</v>
      </c>
      <c r="E33" s="43">
        <v>1310.091395222596</v>
      </c>
      <c r="F33" s="40" t="s">
        <v>81</v>
      </c>
      <c r="G33" s="40">
        <v>1446.8215370913372</v>
      </c>
      <c r="H33" s="14"/>
      <c r="I33" s="40">
        <v>1564.5860196160656</v>
      </c>
      <c r="J33" s="40">
        <v>1939.8317435169956</v>
      </c>
      <c r="K33" s="40"/>
      <c r="L33" s="40">
        <v>1919.1772305677323</v>
      </c>
      <c r="M33" s="40"/>
      <c r="N33" s="40">
        <v>1981.5973960366587</v>
      </c>
      <c r="O33" s="40"/>
      <c r="P33" s="40">
        <v>2039.0335151602003</v>
      </c>
      <c r="Q33" s="40"/>
      <c r="R33" s="40">
        <v>2102.0103763842517</v>
      </c>
      <c r="S33" s="40"/>
      <c r="T33" s="40">
        <f t="shared" si="0"/>
        <v>11546.236281281905</v>
      </c>
      <c r="U33" s="40"/>
    </row>
    <row r="34" spans="1:21" s="23" customFormat="1" x14ac:dyDescent="0.25">
      <c r="A34" s="29" t="s">
        <v>13</v>
      </c>
      <c r="B34" s="3" t="s">
        <v>573</v>
      </c>
      <c r="C34" s="28" t="s">
        <v>314</v>
      </c>
      <c r="D34" s="43">
        <v>0</v>
      </c>
      <c r="E34" s="43">
        <v>0</v>
      </c>
      <c r="F34" s="40" t="s">
        <v>81</v>
      </c>
      <c r="G34" s="40">
        <v>0</v>
      </c>
      <c r="H34" s="14"/>
      <c r="I34" s="51">
        <v>0</v>
      </c>
      <c r="J34" s="51">
        <v>0</v>
      </c>
      <c r="K34" s="40"/>
      <c r="L34" s="51">
        <v>0</v>
      </c>
      <c r="M34" s="40"/>
      <c r="N34" s="51">
        <v>0</v>
      </c>
      <c r="O34" s="40"/>
      <c r="P34" s="51">
        <v>0</v>
      </c>
      <c r="Q34" s="40"/>
      <c r="R34" s="51">
        <v>0</v>
      </c>
      <c r="S34" s="40"/>
      <c r="T34" s="51">
        <f t="shared" si="0"/>
        <v>0</v>
      </c>
      <c r="U34" s="40"/>
    </row>
    <row r="35" spans="1:21" s="23" customFormat="1" ht="31.5" x14ac:dyDescent="0.25">
      <c r="A35" s="29" t="s">
        <v>403</v>
      </c>
      <c r="B35" s="1" t="s">
        <v>463</v>
      </c>
      <c r="C35" s="28" t="s">
        <v>314</v>
      </c>
      <c r="D35" s="43">
        <v>0</v>
      </c>
      <c r="E35" s="43">
        <v>0</v>
      </c>
      <c r="F35" s="40" t="s">
        <v>81</v>
      </c>
      <c r="G35" s="40">
        <v>0</v>
      </c>
      <c r="H35" s="14"/>
      <c r="I35" s="51">
        <v>0</v>
      </c>
      <c r="J35" s="51">
        <v>0</v>
      </c>
      <c r="K35" s="40"/>
      <c r="L35" s="51">
        <v>0</v>
      </c>
      <c r="M35" s="40"/>
      <c r="N35" s="51">
        <v>0</v>
      </c>
      <c r="O35" s="40"/>
      <c r="P35" s="51">
        <v>0</v>
      </c>
      <c r="Q35" s="40"/>
      <c r="R35" s="51">
        <v>0</v>
      </c>
      <c r="S35" s="40"/>
      <c r="T35" s="51">
        <f t="shared" si="0"/>
        <v>0</v>
      </c>
      <c r="U35" s="40"/>
    </row>
    <row r="36" spans="1:21" s="23" customFormat="1" ht="31.5" x14ac:dyDescent="0.25">
      <c r="A36" s="29" t="s">
        <v>404</v>
      </c>
      <c r="B36" s="1" t="s">
        <v>464</v>
      </c>
      <c r="C36" s="28" t="s">
        <v>314</v>
      </c>
      <c r="D36" s="43">
        <v>0</v>
      </c>
      <c r="E36" s="43">
        <v>0</v>
      </c>
      <c r="F36" s="40" t="s">
        <v>81</v>
      </c>
      <c r="G36" s="40">
        <v>0</v>
      </c>
      <c r="H36" s="14"/>
      <c r="I36" s="51">
        <v>0</v>
      </c>
      <c r="J36" s="51">
        <v>0</v>
      </c>
      <c r="K36" s="40"/>
      <c r="L36" s="51">
        <v>0</v>
      </c>
      <c r="M36" s="40"/>
      <c r="N36" s="51">
        <v>0</v>
      </c>
      <c r="O36" s="40"/>
      <c r="P36" s="51">
        <v>0</v>
      </c>
      <c r="Q36" s="40"/>
      <c r="R36" s="51">
        <v>0</v>
      </c>
      <c r="S36" s="40"/>
      <c r="T36" s="51">
        <f t="shared" si="0"/>
        <v>0</v>
      </c>
      <c r="U36" s="40"/>
    </row>
    <row r="37" spans="1:21" s="23" customFormat="1" ht="31.5" x14ac:dyDescent="0.25">
      <c r="A37" s="29" t="s">
        <v>409</v>
      </c>
      <c r="B37" s="1" t="s">
        <v>449</v>
      </c>
      <c r="C37" s="28" t="s">
        <v>314</v>
      </c>
      <c r="D37" s="43">
        <v>0</v>
      </c>
      <c r="E37" s="43">
        <v>0</v>
      </c>
      <c r="F37" s="40" t="s">
        <v>81</v>
      </c>
      <c r="G37" s="40">
        <v>0</v>
      </c>
      <c r="H37" s="14"/>
      <c r="I37" s="51">
        <v>0</v>
      </c>
      <c r="J37" s="51">
        <v>0</v>
      </c>
      <c r="K37" s="40"/>
      <c r="L37" s="51">
        <v>0</v>
      </c>
      <c r="M37" s="40"/>
      <c r="N37" s="51">
        <v>0</v>
      </c>
      <c r="O37" s="40"/>
      <c r="P37" s="51">
        <v>0</v>
      </c>
      <c r="Q37" s="40"/>
      <c r="R37" s="51">
        <v>0</v>
      </c>
      <c r="S37" s="40"/>
      <c r="T37" s="51">
        <f t="shared" si="0"/>
        <v>0</v>
      </c>
      <c r="U37" s="40"/>
    </row>
    <row r="38" spans="1:21" s="23" customFormat="1" x14ac:dyDescent="0.25">
      <c r="A38" s="29" t="s">
        <v>14</v>
      </c>
      <c r="B38" s="3" t="s">
        <v>610</v>
      </c>
      <c r="C38" s="28" t="s">
        <v>314</v>
      </c>
      <c r="D38" s="43">
        <v>0</v>
      </c>
      <c r="E38" s="43">
        <v>0</v>
      </c>
      <c r="F38" s="40" t="s">
        <v>81</v>
      </c>
      <c r="G38" s="40">
        <v>0</v>
      </c>
      <c r="H38" s="14"/>
      <c r="I38" s="51">
        <v>0</v>
      </c>
      <c r="J38" s="51">
        <v>0</v>
      </c>
      <c r="K38" s="40"/>
      <c r="L38" s="51">
        <v>0</v>
      </c>
      <c r="M38" s="40"/>
      <c r="N38" s="51">
        <v>0</v>
      </c>
      <c r="O38" s="40"/>
      <c r="P38" s="51">
        <v>0</v>
      </c>
      <c r="Q38" s="40"/>
      <c r="R38" s="51">
        <v>0</v>
      </c>
      <c r="S38" s="40"/>
      <c r="T38" s="51">
        <f t="shared" si="0"/>
        <v>0</v>
      </c>
      <c r="U38" s="40"/>
    </row>
    <row r="39" spans="1:21" s="23" customFormat="1" x14ac:dyDescent="0.25">
      <c r="A39" s="29" t="s">
        <v>20</v>
      </c>
      <c r="B39" s="3" t="s">
        <v>503</v>
      </c>
      <c r="C39" s="28" t="s">
        <v>314</v>
      </c>
      <c r="D39" s="43">
        <v>829.16410446000009</v>
      </c>
      <c r="E39" s="43">
        <v>895.09824043000015</v>
      </c>
      <c r="F39" s="40" t="s">
        <v>81</v>
      </c>
      <c r="G39" s="40">
        <v>1072.3364781599998</v>
      </c>
      <c r="H39" s="14"/>
      <c r="I39" s="40">
        <v>997.13709489397138</v>
      </c>
      <c r="J39" s="40">
        <v>1348.5499639565733</v>
      </c>
      <c r="K39" s="40"/>
      <c r="L39" s="40">
        <v>1304.2441798248933</v>
      </c>
      <c r="M39" s="40"/>
      <c r="N39" s="40">
        <v>1342.0670232641062</v>
      </c>
      <c r="O39" s="40"/>
      <c r="P39" s="40">
        <v>1373.9219274767456</v>
      </c>
      <c r="Q39" s="40"/>
      <c r="R39" s="40">
        <v>1410.2943251934587</v>
      </c>
      <c r="S39" s="40"/>
      <c r="T39" s="40">
        <f t="shared" si="0"/>
        <v>7776.2145146097482</v>
      </c>
      <c r="U39" s="40"/>
    </row>
    <row r="40" spans="1:21" s="23" customFormat="1" x14ac:dyDescent="0.25">
      <c r="A40" s="29" t="s">
        <v>28</v>
      </c>
      <c r="B40" s="3" t="s">
        <v>611</v>
      </c>
      <c r="C40" s="28" t="s">
        <v>314</v>
      </c>
      <c r="D40" s="43">
        <v>0</v>
      </c>
      <c r="E40" s="43">
        <v>0</v>
      </c>
      <c r="F40" s="40" t="s">
        <v>81</v>
      </c>
      <c r="G40" s="40">
        <v>0</v>
      </c>
      <c r="H40" s="14"/>
      <c r="I40" s="51">
        <v>0</v>
      </c>
      <c r="J40" s="51">
        <v>0</v>
      </c>
      <c r="K40" s="40"/>
      <c r="L40" s="51">
        <v>0</v>
      </c>
      <c r="M40" s="40"/>
      <c r="N40" s="51">
        <v>0</v>
      </c>
      <c r="O40" s="40"/>
      <c r="P40" s="51">
        <v>0</v>
      </c>
      <c r="Q40" s="40"/>
      <c r="R40" s="51">
        <v>0</v>
      </c>
      <c r="S40" s="40"/>
      <c r="T40" s="51">
        <f t="shared" si="0"/>
        <v>0</v>
      </c>
      <c r="U40" s="40"/>
    </row>
    <row r="41" spans="1:21" s="23" customFormat="1" x14ac:dyDescent="0.25">
      <c r="A41" s="29" t="s">
        <v>29</v>
      </c>
      <c r="B41" s="3" t="s">
        <v>504</v>
      </c>
      <c r="C41" s="28" t="s">
        <v>314</v>
      </c>
      <c r="D41" s="43">
        <v>1.9878507400000003</v>
      </c>
      <c r="E41" s="43">
        <v>2.3111976999999997</v>
      </c>
      <c r="F41" s="40" t="s">
        <v>81</v>
      </c>
      <c r="G41" s="40">
        <v>1.9421850399999998</v>
      </c>
      <c r="H41" s="14"/>
      <c r="I41" s="40">
        <v>1.7017033323295137</v>
      </c>
      <c r="J41" s="40">
        <v>1.7731748722873533</v>
      </c>
      <c r="K41" s="40"/>
      <c r="L41" s="40">
        <v>1.8441018671788474</v>
      </c>
      <c r="M41" s="40"/>
      <c r="N41" s="40">
        <v>1.9178659418660013</v>
      </c>
      <c r="O41" s="40"/>
      <c r="P41" s="40">
        <v>1.9945805795406415</v>
      </c>
      <c r="Q41" s="40"/>
      <c r="R41" s="40">
        <v>2.0743638027222673</v>
      </c>
      <c r="S41" s="40"/>
      <c r="T41" s="40">
        <f t="shared" si="0"/>
        <v>11.305790395924625</v>
      </c>
      <c r="U41" s="40"/>
    </row>
    <row r="42" spans="1:21" s="23" customFormat="1" x14ac:dyDescent="0.25">
      <c r="A42" s="29" t="s">
        <v>30</v>
      </c>
      <c r="B42" s="3" t="s">
        <v>505</v>
      </c>
      <c r="C42" s="28" t="s">
        <v>314</v>
      </c>
      <c r="D42" s="43">
        <v>0</v>
      </c>
      <c r="E42" s="43">
        <v>0</v>
      </c>
      <c r="F42" s="40" t="s">
        <v>81</v>
      </c>
      <c r="G42" s="40">
        <v>0</v>
      </c>
      <c r="H42" s="14"/>
      <c r="I42" s="51">
        <v>0</v>
      </c>
      <c r="J42" s="51">
        <v>0</v>
      </c>
      <c r="K42" s="40"/>
      <c r="L42" s="51">
        <v>0</v>
      </c>
      <c r="M42" s="40"/>
      <c r="N42" s="51">
        <v>0</v>
      </c>
      <c r="O42" s="40"/>
      <c r="P42" s="51">
        <v>0</v>
      </c>
      <c r="Q42" s="40"/>
      <c r="R42" s="51">
        <v>0</v>
      </c>
      <c r="S42" s="40"/>
      <c r="T42" s="51">
        <f t="shared" si="0"/>
        <v>0</v>
      </c>
      <c r="U42" s="40"/>
    </row>
    <row r="43" spans="1:21" s="23" customFormat="1" x14ac:dyDescent="0.25">
      <c r="A43" s="29" t="s">
        <v>31</v>
      </c>
      <c r="B43" s="3" t="s">
        <v>618</v>
      </c>
      <c r="C43" s="28" t="s">
        <v>314</v>
      </c>
      <c r="D43" s="43">
        <v>0</v>
      </c>
      <c r="E43" s="43">
        <v>0</v>
      </c>
      <c r="F43" s="40" t="s">
        <v>81</v>
      </c>
      <c r="G43" s="40">
        <v>0</v>
      </c>
      <c r="H43" s="14"/>
      <c r="I43" s="51">
        <v>0</v>
      </c>
      <c r="J43" s="51">
        <v>0</v>
      </c>
      <c r="K43" s="40"/>
      <c r="L43" s="51">
        <v>0</v>
      </c>
      <c r="M43" s="40"/>
      <c r="N43" s="51">
        <v>0</v>
      </c>
      <c r="O43" s="40"/>
      <c r="P43" s="51">
        <v>0</v>
      </c>
      <c r="Q43" s="40"/>
      <c r="R43" s="51">
        <v>0</v>
      </c>
      <c r="S43" s="40"/>
      <c r="T43" s="51">
        <f t="shared" si="0"/>
        <v>0</v>
      </c>
      <c r="U43" s="40"/>
    </row>
    <row r="44" spans="1:21" s="23" customFormat="1" ht="31.5" x14ac:dyDescent="0.25">
      <c r="A44" s="29" t="s">
        <v>32</v>
      </c>
      <c r="B44" s="4" t="s">
        <v>383</v>
      </c>
      <c r="C44" s="28" t="s">
        <v>314</v>
      </c>
      <c r="D44" s="43">
        <v>0</v>
      </c>
      <c r="E44" s="43">
        <v>0</v>
      </c>
      <c r="F44" s="40" t="s">
        <v>81</v>
      </c>
      <c r="G44" s="40">
        <v>0</v>
      </c>
      <c r="H44" s="14"/>
      <c r="I44" s="51">
        <v>0</v>
      </c>
      <c r="J44" s="51">
        <v>0</v>
      </c>
      <c r="K44" s="40"/>
      <c r="L44" s="51">
        <v>0</v>
      </c>
      <c r="M44" s="40"/>
      <c r="N44" s="51">
        <v>0</v>
      </c>
      <c r="O44" s="40"/>
      <c r="P44" s="51">
        <v>0</v>
      </c>
      <c r="Q44" s="40"/>
      <c r="R44" s="51">
        <v>0</v>
      </c>
      <c r="S44" s="40"/>
      <c r="T44" s="51">
        <f t="shared" si="0"/>
        <v>0</v>
      </c>
      <c r="U44" s="40"/>
    </row>
    <row r="45" spans="1:21" s="23" customFormat="1" x14ac:dyDescent="0.25">
      <c r="A45" s="29" t="s">
        <v>542</v>
      </c>
      <c r="B45" s="1" t="s">
        <v>208</v>
      </c>
      <c r="C45" s="28" t="s">
        <v>314</v>
      </c>
      <c r="D45" s="43">
        <v>0</v>
      </c>
      <c r="E45" s="43">
        <v>0</v>
      </c>
      <c r="F45" s="40" t="s">
        <v>81</v>
      </c>
      <c r="G45" s="40">
        <v>0</v>
      </c>
      <c r="H45" s="14"/>
      <c r="I45" s="51">
        <v>0</v>
      </c>
      <c r="J45" s="51">
        <v>0</v>
      </c>
      <c r="K45" s="40"/>
      <c r="L45" s="51">
        <v>0</v>
      </c>
      <c r="M45" s="40"/>
      <c r="N45" s="51">
        <v>0</v>
      </c>
      <c r="O45" s="40"/>
      <c r="P45" s="51">
        <v>0</v>
      </c>
      <c r="Q45" s="40"/>
      <c r="R45" s="51">
        <v>0</v>
      </c>
      <c r="S45" s="40"/>
      <c r="T45" s="51">
        <f t="shared" si="0"/>
        <v>0</v>
      </c>
      <c r="U45" s="40"/>
    </row>
    <row r="46" spans="1:21" s="23" customFormat="1" x14ac:dyDescent="0.25">
      <c r="A46" s="29" t="s">
        <v>543</v>
      </c>
      <c r="B46" s="1" t="s">
        <v>196</v>
      </c>
      <c r="C46" s="28" t="s">
        <v>314</v>
      </c>
      <c r="D46" s="43">
        <v>0</v>
      </c>
      <c r="E46" s="43">
        <v>0</v>
      </c>
      <c r="F46" s="40" t="s">
        <v>81</v>
      </c>
      <c r="G46" s="40">
        <v>0</v>
      </c>
      <c r="H46" s="14"/>
      <c r="I46" s="51">
        <v>0</v>
      </c>
      <c r="J46" s="51">
        <v>0</v>
      </c>
      <c r="K46" s="40"/>
      <c r="L46" s="51">
        <v>0</v>
      </c>
      <c r="M46" s="40"/>
      <c r="N46" s="51">
        <v>0</v>
      </c>
      <c r="O46" s="40"/>
      <c r="P46" s="51">
        <v>0</v>
      </c>
      <c r="Q46" s="40"/>
      <c r="R46" s="51">
        <v>0</v>
      </c>
      <c r="S46" s="40"/>
      <c r="T46" s="51">
        <f t="shared" si="0"/>
        <v>0</v>
      </c>
      <c r="U46" s="40"/>
    </row>
    <row r="47" spans="1:21" s="23" customFormat="1" x14ac:dyDescent="0.25">
      <c r="A47" s="29" t="s">
        <v>33</v>
      </c>
      <c r="B47" s="3" t="s">
        <v>506</v>
      </c>
      <c r="C47" s="28" t="s">
        <v>314</v>
      </c>
      <c r="D47" s="43">
        <v>357.0483318187193</v>
      </c>
      <c r="E47" s="43">
        <v>412.68195709259578</v>
      </c>
      <c r="F47" s="40" t="s">
        <v>81</v>
      </c>
      <c r="G47" s="40">
        <v>372.54287389133742</v>
      </c>
      <c r="H47" s="14"/>
      <c r="I47" s="40">
        <v>565.74722138976472</v>
      </c>
      <c r="J47" s="40">
        <v>589.50860468813482</v>
      </c>
      <c r="K47" s="40"/>
      <c r="L47" s="40">
        <v>613.08894887566021</v>
      </c>
      <c r="M47" s="40"/>
      <c r="N47" s="40">
        <v>637.61250683068658</v>
      </c>
      <c r="O47" s="40"/>
      <c r="P47" s="40">
        <v>663.11700710391403</v>
      </c>
      <c r="Q47" s="40"/>
      <c r="R47" s="40">
        <v>689.64168738807064</v>
      </c>
      <c r="S47" s="40"/>
      <c r="T47" s="40">
        <f t="shared" si="0"/>
        <v>3758.7159762762312</v>
      </c>
      <c r="U47" s="40"/>
    </row>
    <row r="48" spans="1:21" s="23" customFormat="1" x14ac:dyDescent="0.25">
      <c r="A48" s="29" t="s">
        <v>402</v>
      </c>
      <c r="B48" s="6" t="s">
        <v>575</v>
      </c>
      <c r="C48" s="28" t="s">
        <v>314</v>
      </c>
      <c r="D48" s="43">
        <v>179.24351640999998</v>
      </c>
      <c r="E48" s="43">
        <v>239.23410170999998</v>
      </c>
      <c r="F48" s="40" t="s">
        <v>81</v>
      </c>
      <c r="G48" s="40">
        <v>204.28597535999998</v>
      </c>
      <c r="H48" s="14"/>
      <c r="I48" s="40">
        <v>302.51291307573587</v>
      </c>
      <c r="J48" s="40">
        <v>383.69417906166507</v>
      </c>
      <c r="K48" s="40"/>
      <c r="L48" s="40">
        <v>381.51149081930839</v>
      </c>
      <c r="M48" s="40"/>
      <c r="N48" s="40">
        <v>394.71328670981063</v>
      </c>
      <c r="O48" s="40"/>
      <c r="P48" s="40">
        <v>407.04639537772402</v>
      </c>
      <c r="Q48" s="40"/>
      <c r="R48" s="40">
        <v>420.40628620369159</v>
      </c>
      <c r="S48" s="40"/>
      <c r="T48" s="40">
        <f t="shared" si="0"/>
        <v>2289.8845512479356</v>
      </c>
      <c r="U48" s="40"/>
    </row>
    <row r="49" spans="1:21" s="23" customFormat="1" x14ac:dyDescent="0.25">
      <c r="A49" s="29" t="s">
        <v>403</v>
      </c>
      <c r="B49" s="1" t="s">
        <v>494</v>
      </c>
      <c r="C49" s="28" t="s">
        <v>314</v>
      </c>
      <c r="D49" s="43">
        <v>0</v>
      </c>
      <c r="E49" s="43">
        <v>0</v>
      </c>
      <c r="F49" s="40" t="s">
        <v>81</v>
      </c>
      <c r="G49" s="40">
        <v>0</v>
      </c>
      <c r="H49" s="14"/>
      <c r="I49" s="51">
        <v>0</v>
      </c>
      <c r="J49" s="51">
        <v>0</v>
      </c>
      <c r="K49" s="51"/>
      <c r="L49" s="51">
        <v>0</v>
      </c>
      <c r="M49" s="51"/>
      <c r="N49" s="51">
        <v>0</v>
      </c>
      <c r="O49" s="51"/>
      <c r="P49" s="51">
        <v>0</v>
      </c>
      <c r="Q49" s="51"/>
      <c r="R49" s="51">
        <v>0</v>
      </c>
      <c r="S49" s="40"/>
      <c r="T49" s="51">
        <f t="shared" si="0"/>
        <v>0</v>
      </c>
      <c r="U49" s="40"/>
    </row>
    <row r="50" spans="1:21" s="23" customFormat="1" x14ac:dyDescent="0.25">
      <c r="A50" s="29" t="s">
        <v>404</v>
      </c>
      <c r="B50" s="5" t="s">
        <v>656</v>
      </c>
      <c r="C50" s="28" t="s">
        <v>314</v>
      </c>
      <c r="D50" s="43">
        <v>51.846651919999999</v>
      </c>
      <c r="E50" s="43">
        <v>55.015278349999996</v>
      </c>
      <c r="F50" s="40" t="s">
        <v>81</v>
      </c>
      <c r="G50" s="40">
        <v>71.246042490000008</v>
      </c>
      <c r="H50" s="14"/>
      <c r="I50" s="40">
        <v>67.230868888463945</v>
      </c>
      <c r="J50" s="40">
        <v>69.714470000000006</v>
      </c>
      <c r="K50" s="40"/>
      <c r="L50" s="40">
        <v>72.503050000000002</v>
      </c>
      <c r="M50" s="40"/>
      <c r="N50" s="40">
        <v>75.403179999999992</v>
      </c>
      <c r="O50" s="40"/>
      <c r="P50" s="40">
        <v>78.419300000000007</v>
      </c>
      <c r="Q50" s="40"/>
      <c r="R50" s="40">
        <v>81.556070000000005</v>
      </c>
      <c r="S50" s="40"/>
      <c r="T50" s="40">
        <f t="shared" si="0"/>
        <v>444.82693888846393</v>
      </c>
      <c r="U50" s="40"/>
    </row>
    <row r="51" spans="1:21" s="23" customFormat="1" x14ac:dyDescent="0.25">
      <c r="A51" s="29" t="s">
        <v>405</v>
      </c>
      <c r="B51" s="7" t="s">
        <v>210</v>
      </c>
      <c r="C51" s="28" t="s">
        <v>314</v>
      </c>
      <c r="D51" s="43">
        <v>51.846651919999999</v>
      </c>
      <c r="E51" s="43">
        <v>55.015278349999996</v>
      </c>
      <c r="F51" s="40" t="s">
        <v>81</v>
      </c>
      <c r="G51" s="40">
        <v>71.246042490000008</v>
      </c>
      <c r="H51" s="14"/>
      <c r="I51" s="40">
        <v>67.230868888463945</v>
      </c>
      <c r="J51" s="40">
        <v>69.714470000000006</v>
      </c>
      <c r="K51" s="40"/>
      <c r="L51" s="40">
        <v>72.503050000000002</v>
      </c>
      <c r="M51" s="40"/>
      <c r="N51" s="40">
        <v>75.403179999999992</v>
      </c>
      <c r="O51" s="40"/>
      <c r="P51" s="40">
        <v>78.419300000000007</v>
      </c>
      <c r="Q51" s="40"/>
      <c r="R51" s="40">
        <v>81.556070000000005</v>
      </c>
      <c r="S51" s="40"/>
      <c r="T51" s="40">
        <f t="shared" si="0"/>
        <v>444.82693888846393</v>
      </c>
      <c r="U51" s="40"/>
    </row>
    <row r="52" spans="1:21" s="23" customFormat="1" ht="31.5" x14ac:dyDescent="0.25">
      <c r="A52" s="29" t="s">
        <v>406</v>
      </c>
      <c r="B52" s="8" t="s">
        <v>85</v>
      </c>
      <c r="C52" s="28" t="s">
        <v>314</v>
      </c>
      <c r="D52" s="43">
        <v>51.846651919999999</v>
      </c>
      <c r="E52" s="43">
        <v>55.015278349999996</v>
      </c>
      <c r="F52" s="40" t="s">
        <v>81</v>
      </c>
      <c r="G52" s="40">
        <v>71.246042490000008</v>
      </c>
      <c r="H52" s="14"/>
      <c r="I52" s="40">
        <v>67.230868888463945</v>
      </c>
      <c r="J52" s="40">
        <v>69.714470000000006</v>
      </c>
      <c r="K52" s="40"/>
      <c r="L52" s="40">
        <v>72.503050000000002</v>
      </c>
      <c r="M52" s="40"/>
      <c r="N52" s="40">
        <v>75.403179999999992</v>
      </c>
      <c r="O52" s="40"/>
      <c r="P52" s="40">
        <v>78.419300000000007</v>
      </c>
      <c r="Q52" s="40"/>
      <c r="R52" s="40">
        <v>81.556070000000005</v>
      </c>
      <c r="S52" s="40"/>
      <c r="T52" s="40">
        <f t="shared" si="0"/>
        <v>444.82693888846393</v>
      </c>
      <c r="U52" s="40"/>
    </row>
    <row r="53" spans="1:21" s="23" customFormat="1" x14ac:dyDescent="0.25">
      <c r="A53" s="29" t="s">
        <v>407</v>
      </c>
      <c r="B53" s="8" t="s">
        <v>209</v>
      </c>
      <c r="C53" s="28" t="s">
        <v>314</v>
      </c>
      <c r="D53" s="43">
        <v>0</v>
      </c>
      <c r="E53" s="43">
        <v>0</v>
      </c>
      <c r="F53" s="40" t="s">
        <v>81</v>
      </c>
      <c r="G53" s="40">
        <v>0</v>
      </c>
      <c r="H53" s="14"/>
      <c r="I53" s="51">
        <v>0</v>
      </c>
      <c r="J53" s="51">
        <v>0</v>
      </c>
      <c r="K53" s="40"/>
      <c r="L53" s="51">
        <v>0</v>
      </c>
      <c r="M53" s="51"/>
      <c r="N53" s="51">
        <v>0</v>
      </c>
      <c r="O53" s="51"/>
      <c r="P53" s="51">
        <v>0</v>
      </c>
      <c r="Q53" s="51"/>
      <c r="R53" s="51">
        <v>0</v>
      </c>
      <c r="S53" s="40"/>
      <c r="T53" s="51">
        <f t="shared" si="0"/>
        <v>0</v>
      </c>
      <c r="U53" s="40"/>
    </row>
    <row r="54" spans="1:21" s="23" customFormat="1" x14ac:dyDescent="0.25">
      <c r="A54" s="29" t="s">
        <v>408</v>
      </c>
      <c r="B54" s="7" t="s">
        <v>170</v>
      </c>
      <c r="C54" s="28" t="s">
        <v>314</v>
      </c>
      <c r="D54" s="43">
        <v>0</v>
      </c>
      <c r="E54" s="43">
        <v>0</v>
      </c>
      <c r="F54" s="40" t="s">
        <v>81</v>
      </c>
      <c r="G54" s="40">
        <v>0</v>
      </c>
      <c r="H54" s="14"/>
      <c r="I54" s="51">
        <v>0</v>
      </c>
      <c r="J54" s="51">
        <v>0</v>
      </c>
      <c r="K54" s="40"/>
      <c r="L54" s="51">
        <v>0</v>
      </c>
      <c r="M54" s="51"/>
      <c r="N54" s="51">
        <v>0</v>
      </c>
      <c r="O54" s="51"/>
      <c r="P54" s="51">
        <v>0</v>
      </c>
      <c r="Q54" s="51"/>
      <c r="R54" s="51">
        <v>0</v>
      </c>
      <c r="S54" s="40"/>
      <c r="T54" s="51">
        <f t="shared" si="0"/>
        <v>0</v>
      </c>
      <c r="U54" s="40"/>
    </row>
    <row r="55" spans="1:21" s="23" customFormat="1" x14ac:dyDescent="0.25">
      <c r="A55" s="29" t="s">
        <v>409</v>
      </c>
      <c r="B55" s="5" t="s">
        <v>495</v>
      </c>
      <c r="C55" s="28" t="s">
        <v>314</v>
      </c>
      <c r="D55" s="43">
        <v>127.39686449</v>
      </c>
      <c r="E55" s="43">
        <v>184.21882335999999</v>
      </c>
      <c r="F55" s="40" t="s">
        <v>81</v>
      </c>
      <c r="G55" s="40">
        <v>133.03993286999997</v>
      </c>
      <c r="H55" s="14"/>
      <c r="I55" s="40">
        <v>235.28204418727194</v>
      </c>
      <c r="J55" s="40">
        <v>313.97970906166506</v>
      </c>
      <c r="K55" s="40"/>
      <c r="L55" s="40">
        <v>309.00844081930842</v>
      </c>
      <c r="M55" s="40"/>
      <c r="N55" s="40">
        <v>319.31010670981061</v>
      </c>
      <c r="O55" s="40"/>
      <c r="P55" s="40">
        <v>328.627095377724</v>
      </c>
      <c r="Q55" s="40"/>
      <c r="R55" s="40">
        <v>338.85021620369162</v>
      </c>
      <c r="S55" s="40"/>
      <c r="T55" s="40">
        <f t="shared" si="0"/>
        <v>1845.0576123594715</v>
      </c>
      <c r="U55" s="40"/>
    </row>
    <row r="56" spans="1:21" s="23" customFormat="1" x14ac:dyDescent="0.25">
      <c r="A56" s="29" t="s">
        <v>410</v>
      </c>
      <c r="B56" s="5" t="s">
        <v>496</v>
      </c>
      <c r="C56" s="28" t="s">
        <v>314</v>
      </c>
      <c r="D56" s="43">
        <v>0</v>
      </c>
      <c r="E56" s="43">
        <v>0</v>
      </c>
      <c r="F56" s="40" t="s">
        <v>81</v>
      </c>
      <c r="G56" s="40">
        <v>0</v>
      </c>
      <c r="H56" s="14"/>
      <c r="I56" s="51">
        <v>0</v>
      </c>
      <c r="J56" s="51">
        <v>0</v>
      </c>
      <c r="K56" s="40"/>
      <c r="L56" s="51">
        <v>0</v>
      </c>
      <c r="M56" s="51"/>
      <c r="N56" s="51">
        <v>0</v>
      </c>
      <c r="O56" s="51"/>
      <c r="P56" s="51">
        <v>0</v>
      </c>
      <c r="Q56" s="51"/>
      <c r="R56" s="51">
        <v>0</v>
      </c>
      <c r="S56" s="40"/>
      <c r="T56" s="51">
        <f t="shared" si="0"/>
        <v>0</v>
      </c>
      <c r="U56" s="40"/>
    </row>
    <row r="57" spans="1:21" s="23" customFormat="1" x14ac:dyDescent="0.25">
      <c r="A57" s="29" t="s">
        <v>411</v>
      </c>
      <c r="B57" s="6" t="s">
        <v>576</v>
      </c>
      <c r="C57" s="28" t="s">
        <v>314</v>
      </c>
      <c r="D57" s="43">
        <v>353.90428023999993</v>
      </c>
      <c r="E57" s="43">
        <v>385.00530204</v>
      </c>
      <c r="F57" s="40" t="s">
        <v>81</v>
      </c>
      <c r="G57" s="40">
        <v>490.13845427000001</v>
      </c>
      <c r="H57" s="14"/>
      <c r="I57" s="40">
        <v>430.03979795029551</v>
      </c>
      <c r="J57" s="40">
        <v>462.47216825746733</v>
      </c>
      <c r="K57" s="40"/>
      <c r="L57" s="40">
        <v>461.90827868457666</v>
      </c>
      <c r="M57" s="40"/>
      <c r="N57" s="40">
        <v>478.13452856883811</v>
      </c>
      <c r="O57" s="40"/>
      <c r="P57" s="40">
        <v>493.48321736663081</v>
      </c>
      <c r="Q57" s="40"/>
      <c r="R57" s="40">
        <v>510.02889917986795</v>
      </c>
      <c r="S57" s="40"/>
      <c r="T57" s="40">
        <f t="shared" si="0"/>
        <v>2836.0668900076762</v>
      </c>
      <c r="U57" s="40"/>
    </row>
    <row r="58" spans="1:21" s="23" customFormat="1" ht="31.5" x14ac:dyDescent="0.25">
      <c r="A58" s="29" t="s">
        <v>412</v>
      </c>
      <c r="B58" s="1" t="s">
        <v>298</v>
      </c>
      <c r="C58" s="28" t="s">
        <v>314</v>
      </c>
      <c r="D58" s="43">
        <v>96.133543540000005</v>
      </c>
      <c r="E58" s="43">
        <v>104.4603891</v>
      </c>
      <c r="F58" s="40" t="s">
        <v>81</v>
      </c>
      <c r="G58" s="40">
        <v>118.42857995999999</v>
      </c>
      <c r="H58" s="14"/>
      <c r="I58" s="40">
        <v>114.0781283558068</v>
      </c>
      <c r="J58" s="40">
        <v>119.29908</v>
      </c>
      <c r="K58" s="40"/>
      <c r="L58" s="40">
        <v>124.16867999999999</v>
      </c>
      <c r="M58" s="40"/>
      <c r="N58" s="40">
        <v>129.13542999999999</v>
      </c>
      <c r="O58" s="40"/>
      <c r="P58" s="40">
        <v>134.30085</v>
      </c>
      <c r="Q58" s="40"/>
      <c r="R58" s="40">
        <v>139.67287999999999</v>
      </c>
      <c r="S58" s="40"/>
      <c r="T58" s="40">
        <f t="shared" si="0"/>
        <v>760.6550483558068</v>
      </c>
      <c r="U58" s="40"/>
    </row>
    <row r="59" spans="1:21" s="23" customFormat="1" ht="31.5" x14ac:dyDescent="0.25">
      <c r="A59" s="29" t="s">
        <v>413</v>
      </c>
      <c r="B59" s="1" t="s">
        <v>300</v>
      </c>
      <c r="C59" s="28" t="s">
        <v>314</v>
      </c>
      <c r="D59" s="43">
        <v>51.898222709999992</v>
      </c>
      <c r="E59" s="43">
        <v>112.45525338000002</v>
      </c>
      <c r="F59" s="40" t="s">
        <v>81</v>
      </c>
      <c r="G59" s="40">
        <v>201.77019724000002</v>
      </c>
      <c r="H59" s="14"/>
      <c r="I59" s="40">
        <v>58.803441259999978</v>
      </c>
      <c r="J59" s="51">
        <v>0</v>
      </c>
      <c r="K59" s="40"/>
      <c r="L59" s="51">
        <v>0</v>
      </c>
      <c r="M59" s="51"/>
      <c r="N59" s="51">
        <v>0</v>
      </c>
      <c r="O59" s="51"/>
      <c r="P59" s="51">
        <v>0</v>
      </c>
      <c r="Q59" s="51"/>
      <c r="R59" s="51">
        <v>0</v>
      </c>
      <c r="S59" s="40"/>
      <c r="T59" s="40">
        <f t="shared" si="0"/>
        <v>58.803441259999978</v>
      </c>
      <c r="U59" s="40"/>
    </row>
    <row r="60" spans="1:21" s="23" customFormat="1" x14ac:dyDescent="0.25">
      <c r="A60" s="29" t="s">
        <v>414</v>
      </c>
      <c r="B60" s="5" t="s">
        <v>612</v>
      </c>
      <c r="C60" s="28" t="s">
        <v>314</v>
      </c>
      <c r="D60" s="43">
        <v>0</v>
      </c>
      <c r="E60" s="43">
        <v>0</v>
      </c>
      <c r="F60" s="40" t="s">
        <v>81</v>
      </c>
      <c r="G60" s="40">
        <v>0</v>
      </c>
      <c r="H60" s="14"/>
      <c r="I60" s="51">
        <v>0</v>
      </c>
      <c r="J60" s="51">
        <v>0</v>
      </c>
      <c r="K60" s="40"/>
      <c r="L60" s="51">
        <v>0</v>
      </c>
      <c r="M60" s="51"/>
      <c r="N60" s="51">
        <v>0</v>
      </c>
      <c r="O60" s="51"/>
      <c r="P60" s="51">
        <v>0</v>
      </c>
      <c r="Q60" s="51"/>
      <c r="R60" s="51">
        <v>0</v>
      </c>
      <c r="S60" s="40"/>
      <c r="T60" s="51">
        <f t="shared" si="0"/>
        <v>0</v>
      </c>
      <c r="U60" s="40"/>
    </row>
    <row r="61" spans="1:21" s="23" customFormat="1" x14ac:dyDescent="0.25">
      <c r="A61" s="29" t="s">
        <v>415</v>
      </c>
      <c r="B61" s="5" t="s">
        <v>698</v>
      </c>
      <c r="C61" s="28" t="s">
        <v>314</v>
      </c>
      <c r="D61" s="43">
        <v>0</v>
      </c>
      <c r="E61" s="43">
        <v>0</v>
      </c>
      <c r="F61" s="40" t="s">
        <v>81</v>
      </c>
      <c r="G61" s="40">
        <v>0</v>
      </c>
      <c r="H61" s="14"/>
      <c r="I61" s="51">
        <v>0</v>
      </c>
      <c r="J61" s="51">
        <v>0</v>
      </c>
      <c r="K61" s="40"/>
      <c r="L61" s="51">
        <v>0</v>
      </c>
      <c r="M61" s="51"/>
      <c r="N61" s="51">
        <v>0</v>
      </c>
      <c r="O61" s="51"/>
      <c r="P61" s="51">
        <v>0</v>
      </c>
      <c r="Q61" s="51"/>
      <c r="R61" s="51">
        <v>0</v>
      </c>
      <c r="S61" s="40"/>
      <c r="T61" s="51">
        <f t="shared" si="0"/>
        <v>0</v>
      </c>
      <c r="U61" s="40"/>
    </row>
    <row r="62" spans="1:21" s="23" customFormat="1" x14ac:dyDescent="0.25">
      <c r="A62" s="29" t="s">
        <v>416</v>
      </c>
      <c r="B62" s="5" t="s">
        <v>86</v>
      </c>
      <c r="C62" s="28" t="s">
        <v>314</v>
      </c>
      <c r="D62" s="43">
        <v>205.87251398999996</v>
      </c>
      <c r="E62" s="43">
        <v>168.08965955999997</v>
      </c>
      <c r="F62" s="40" t="s">
        <v>81</v>
      </c>
      <c r="G62" s="40">
        <v>169.93967706999999</v>
      </c>
      <c r="H62" s="14"/>
      <c r="I62" s="40">
        <v>257.15822833448874</v>
      </c>
      <c r="J62" s="40">
        <v>343.17308825746733</v>
      </c>
      <c r="K62" s="40"/>
      <c r="L62" s="40">
        <v>337.73959868457666</v>
      </c>
      <c r="M62" s="40"/>
      <c r="N62" s="40">
        <v>348.99909856883812</v>
      </c>
      <c r="O62" s="40"/>
      <c r="P62" s="40">
        <v>359.18236736663079</v>
      </c>
      <c r="Q62" s="40"/>
      <c r="R62" s="40">
        <v>370.35601917986793</v>
      </c>
      <c r="S62" s="40"/>
      <c r="T62" s="40">
        <f t="shared" si="0"/>
        <v>2016.6084003918695</v>
      </c>
      <c r="U62" s="40"/>
    </row>
    <row r="63" spans="1:21" s="23" customFormat="1" x14ac:dyDescent="0.25">
      <c r="A63" s="29" t="s">
        <v>417</v>
      </c>
      <c r="B63" s="6" t="s">
        <v>386</v>
      </c>
      <c r="C63" s="28" t="s">
        <v>314</v>
      </c>
      <c r="D63" s="43">
        <v>331.16320936</v>
      </c>
      <c r="E63" s="43">
        <v>355.29205974000001</v>
      </c>
      <c r="F63" s="40" t="s">
        <v>81</v>
      </c>
      <c r="G63" s="40">
        <v>400.73180259999992</v>
      </c>
      <c r="H63" s="14"/>
      <c r="I63" s="40">
        <v>457.01101456228292</v>
      </c>
      <c r="J63" s="40">
        <v>609.87308184057531</v>
      </c>
      <c r="K63" s="40"/>
      <c r="L63" s="40">
        <v>600.21690790282958</v>
      </c>
      <c r="M63" s="40"/>
      <c r="N63" s="40">
        <v>620.22682747218175</v>
      </c>
      <c r="O63" s="40"/>
      <c r="P63" s="40">
        <v>638.32411346991512</v>
      </c>
      <c r="Q63" s="40"/>
      <c r="R63" s="40">
        <v>658.18146738235191</v>
      </c>
      <c r="S63" s="40"/>
      <c r="T63" s="40">
        <f t="shared" si="0"/>
        <v>3583.8334126301365</v>
      </c>
      <c r="U63" s="40"/>
    </row>
    <row r="64" spans="1:21" s="25" customFormat="1" x14ac:dyDescent="0.25">
      <c r="A64" s="29" t="s">
        <v>418</v>
      </c>
      <c r="B64" s="6" t="s">
        <v>703</v>
      </c>
      <c r="C64" s="28" t="s">
        <v>314</v>
      </c>
      <c r="D64" s="43">
        <v>161.22157523999996</v>
      </c>
      <c r="E64" s="43">
        <v>239.21699302000002</v>
      </c>
      <c r="F64" s="40" t="s">
        <v>81</v>
      </c>
      <c r="G64" s="40">
        <v>252.36619138000003</v>
      </c>
      <c r="H64" s="14"/>
      <c r="I64" s="40">
        <v>267.27597830548643</v>
      </c>
      <c r="J64" s="40">
        <v>356.67504588974623</v>
      </c>
      <c r="K64" s="40"/>
      <c r="L64" s="40">
        <v>351.02777863871336</v>
      </c>
      <c r="M64" s="40"/>
      <c r="N64" s="40">
        <v>362.73027739322384</v>
      </c>
      <c r="O64" s="40"/>
      <c r="P64" s="40">
        <v>373.31420133726954</v>
      </c>
      <c r="Q64" s="40"/>
      <c r="R64" s="40">
        <v>384.9274743753125</v>
      </c>
      <c r="S64" s="40"/>
      <c r="T64" s="40">
        <f t="shared" si="0"/>
        <v>2095.9507559397521</v>
      </c>
      <c r="U64" s="40"/>
    </row>
    <row r="65" spans="1:21" s="25" customFormat="1" x14ac:dyDescent="0.25">
      <c r="A65" s="29" t="s">
        <v>63</v>
      </c>
      <c r="B65" s="5" t="s">
        <v>688</v>
      </c>
      <c r="C65" s="28" t="s">
        <v>314</v>
      </c>
      <c r="D65" s="43">
        <v>161.22157523999996</v>
      </c>
      <c r="E65" s="43">
        <v>178.78612676</v>
      </c>
      <c r="F65" s="40" t="s">
        <v>81</v>
      </c>
      <c r="G65" s="40">
        <v>193.82135912000004</v>
      </c>
      <c r="H65" s="14"/>
      <c r="I65" s="40">
        <v>217.20311367951751</v>
      </c>
      <c r="J65" s="40">
        <v>289.85369740370498</v>
      </c>
      <c r="K65" s="40"/>
      <c r="L65" s="40">
        <v>285.26441841768718</v>
      </c>
      <c r="M65" s="40"/>
      <c r="N65" s="40">
        <v>294.77451050836191</v>
      </c>
      <c r="O65" s="40"/>
      <c r="P65" s="40">
        <v>303.37558738092099</v>
      </c>
      <c r="Q65" s="40"/>
      <c r="R65" s="40">
        <v>312.8131697624932</v>
      </c>
      <c r="S65" s="52"/>
      <c r="T65" s="40">
        <f t="shared" si="0"/>
        <v>1703.2844971526856</v>
      </c>
      <c r="U65" s="52"/>
    </row>
    <row r="66" spans="1:21" s="25" customFormat="1" x14ac:dyDescent="0.25">
      <c r="A66" s="29" t="s">
        <v>657</v>
      </c>
      <c r="B66" s="5" t="s">
        <v>697</v>
      </c>
      <c r="C66" s="28" t="s">
        <v>314</v>
      </c>
      <c r="D66" s="43">
        <v>0</v>
      </c>
      <c r="E66" s="43">
        <v>0</v>
      </c>
      <c r="F66" s="40" t="s">
        <v>81</v>
      </c>
      <c r="G66" s="43">
        <v>0</v>
      </c>
      <c r="H66" s="14"/>
      <c r="I66" s="14" t="s">
        <v>81</v>
      </c>
      <c r="J66" s="51">
        <v>0</v>
      </c>
      <c r="K66" s="40"/>
      <c r="L66" s="51">
        <v>0</v>
      </c>
      <c r="M66" s="51"/>
      <c r="N66" s="51">
        <v>0</v>
      </c>
      <c r="O66" s="51"/>
      <c r="P66" s="51">
        <v>0</v>
      </c>
      <c r="Q66" s="51"/>
      <c r="R66" s="51">
        <v>0</v>
      </c>
      <c r="S66" s="52"/>
      <c r="T66" s="51" t="s">
        <v>81</v>
      </c>
      <c r="U66" s="52"/>
    </row>
    <row r="67" spans="1:21" s="25" customFormat="1" x14ac:dyDescent="0.25">
      <c r="A67" s="29" t="s">
        <v>658</v>
      </c>
      <c r="B67" s="5" t="s">
        <v>691</v>
      </c>
      <c r="C67" s="28" t="s">
        <v>314</v>
      </c>
      <c r="D67" s="43">
        <v>0</v>
      </c>
      <c r="E67" s="40">
        <f>57.5996</f>
        <v>57.599600000000002</v>
      </c>
      <c r="F67" s="40" t="s">
        <v>81</v>
      </c>
      <c r="G67" s="40">
        <f>47.768</f>
        <v>47.768000000000001</v>
      </c>
      <c r="H67" s="14"/>
      <c r="I67" s="40">
        <f>34.626</f>
        <v>34.625999999999998</v>
      </c>
      <c r="J67" s="40">
        <v>46.207781998509809</v>
      </c>
      <c r="K67" s="40"/>
      <c r="L67" s="40">
        <v>45.476170137713368</v>
      </c>
      <c r="M67" s="40"/>
      <c r="N67" s="40">
        <v>46.992246234198703</v>
      </c>
      <c r="O67" s="40"/>
      <c r="P67" s="40">
        <v>48.363409302462379</v>
      </c>
      <c r="Q67" s="40"/>
      <c r="R67" s="40">
        <v>49.867926074843872</v>
      </c>
      <c r="S67" s="52"/>
      <c r="T67" s="40">
        <f t="shared" si="0"/>
        <v>271.53353374772814</v>
      </c>
      <c r="U67" s="52"/>
    </row>
    <row r="68" spans="1:21" s="25" customFormat="1" x14ac:dyDescent="0.25">
      <c r="A68" s="29" t="s">
        <v>659</v>
      </c>
      <c r="B68" s="5" t="s">
        <v>696</v>
      </c>
      <c r="C68" s="28" t="s">
        <v>314</v>
      </c>
      <c r="D68" s="43">
        <v>0</v>
      </c>
      <c r="E68" s="43">
        <v>0</v>
      </c>
      <c r="F68" s="40" t="s">
        <v>81</v>
      </c>
      <c r="G68" s="43">
        <v>0</v>
      </c>
      <c r="H68" s="14"/>
      <c r="I68" s="14" t="s">
        <v>81</v>
      </c>
      <c r="J68" s="51">
        <v>0</v>
      </c>
      <c r="K68" s="40"/>
      <c r="L68" s="51">
        <v>0</v>
      </c>
      <c r="M68" s="51"/>
      <c r="N68" s="51">
        <v>0</v>
      </c>
      <c r="O68" s="51"/>
      <c r="P68" s="51">
        <v>0</v>
      </c>
      <c r="Q68" s="51"/>
      <c r="R68" s="51">
        <v>0</v>
      </c>
      <c r="S68" s="52"/>
      <c r="T68" s="51" t="s">
        <v>81</v>
      </c>
      <c r="U68" s="52"/>
    </row>
    <row r="69" spans="1:21" s="25" customFormat="1" x14ac:dyDescent="0.25">
      <c r="A69" s="29" t="s">
        <v>660</v>
      </c>
      <c r="B69" s="5" t="s">
        <v>661</v>
      </c>
      <c r="C69" s="28" t="s">
        <v>314</v>
      </c>
      <c r="D69" s="43">
        <v>0</v>
      </c>
      <c r="E69" s="43">
        <v>2.83126626</v>
      </c>
      <c r="F69" s="40" t="s">
        <v>81</v>
      </c>
      <c r="G69" s="40">
        <v>10.776832260000001</v>
      </c>
      <c r="H69" s="14"/>
      <c r="I69" s="40">
        <v>15.4468646259689</v>
      </c>
      <c r="J69" s="40">
        <v>20.613566487531443</v>
      </c>
      <c r="K69" s="40"/>
      <c r="L69" s="40">
        <v>20.287190083312769</v>
      </c>
      <c r="M69" s="40"/>
      <c r="N69" s="40">
        <v>20.963520650663209</v>
      </c>
      <c r="O69" s="40"/>
      <c r="P69" s="40">
        <v>21.575204653886139</v>
      </c>
      <c r="Q69" s="40"/>
      <c r="R69" s="40">
        <v>22.246378537975456</v>
      </c>
      <c r="S69" s="52"/>
      <c r="T69" s="40">
        <f t="shared" si="0"/>
        <v>121.13272503933791</v>
      </c>
      <c r="U69" s="52"/>
    </row>
    <row r="70" spans="1:21" s="23" customFormat="1" x14ac:dyDescent="0.25">
      <c r="A70" s="29" t="s">
        <v>419</v>
      </c>
      <c r="B70" s="6" t="s">
        <v>577</v>
      </c>
      <c r="C70" s="28" t="s">
        <v>314</v>
      </c>
      <c r="D70" s="43">
        <v>34.563114410000004</v>
      </c>
      <c r="E70" s="43">
        <v>38.528647650000011</v>
      </c>
      <c r="F70" s="40" t="s">
        <v>81</v>
      </c>
      <c r="G70" s="40">
        <v>41.635183260000005</v>
      </c>
      <c r="H70" s="14"/>
      <c r="I70" s="40">
        <v>44.528263271623793</v>
      </c>
      <c r="J70" s="40">
        <v>42.753900304612166</v>
      </c>
      <c r="K70" s="40"/>
      <c r="L70" s="40">
        <v>41.485138958847223</v>
      </c>
      <c r="M70" s="40"/>
      <c r="N70" s="40">
        <v>39.996880466998562</v>
      </c>
      <c r="O70" s="40"/>
      <c r="P70" s="40">
        <v>38.566605746045909</v>
      </c>
      <c r="Q70" s="40"/>
      <c r="R70" s="40">
        <v>37.420411831712812</v>
      </c>
      <c r="S70" s="40"/>
      <c r="T70" s="40">
        <f t="shared" si="0"/>
        <v>244.75120057984046</v>
      </c>
      <c r="U70" s="40"/>
    </row>
    <row r="71" spans="1:21" s="23" customFormat="1" x14ac:dyDescent="0.25">
      <c r="A71" s="29" t="s">
        <v>64</v>
      </c>
      <c r="B71" s="5" t="s">
        <v>362</v>
      </c>
      <c r="C71" s="28" t="s">
        <v>314</v>
      </c>
      <c r="D71" s="43">
        <v>34.050826000000001</v>
      </c>
      <c r="E71" s="43">
        <v>38.068481000000006</v>
      </c>
      <c r="F71" s="40" t="s">
        <v>81</v>
      </c>
      <c r="G71" s="40">
        <v>40.884427000000002</v>
      </c>
      <c r="H71" s="14"/>
      <c r="I71" s="40">
        <v>43.794220190943854</v>
      </c>
      <c r="J71" s="40">
        <v>41.004590190414511</v>
      </c>
      <c r="K71" s="40"/>
      <c r="L71" s="40">
        <v>39.735828844649568</v>
      </c>
      <c r="M71" s="40"/>
      <c r="N71" s="40">
        <v>38.247556985513128</v>
      </c>
      <c r="O71" s="40"/>
      <c r="P71" s="40">
        <v>36.817282264560475</v>
      </c>
      <c r="Q71" s="40"/>
      <c r="R71" s="40">
        <v>35.671088350227386</v>
      </c>
      <c r="S71" s="40"/>
      <c r="T71" s="40">
        <f t="shared" si="0"/>
        <v>235.27056682630894</v>
      </c>
      <c r="U71" s="40"/>
    </row>
    <row r="72" spans="1:21" s="23" customFormat="1" x14ac:dyDescent="0.25">
      <c r="A72" s="29" t="s">
        <v>359</v>
      </c>
      <c r="B72" s="5" t="s">
        <v>53</v>
      </c>
      <c r="C72" s="28" t="s">
        <v>314</v>
      </c>
      <c r="D72" s="43">
        <v>0.51228841000000103</v>
      </c>
      <c r="E72" s="43">
        <v>0.46016665000000651</v>
      </c>
      <c r="F72" s="40" t="s">
        <v>81</v>
      </c>
      <c r="G72" s="40">
        <v>0.75075626000000195</v>
      </c>
      <c r="H72" s="14"/>
      <c r="I72" s="40">
        <v>0.7340430806799414</v>
      </c>
      <c r="J72" s="40">
        <v>1.7493101141976561</v>
      </c>
      <c r="K72" s="40"/>
      <c r="L72" s="40">
        <v>1.7493101141976561</v>
      </c>
      <c r="M72" s="40"/>
      <c r="N72" s="40">
        <v>1.7493234814854302</v>
      </c>
      <c r="O72" s="40"/>
      <c r="P72" s="40">
        <v>1.7493234814854302</v>
      </c>
      <c r="Q72" s="40"/>
      <c r="R72" s="40">
        <v>1.7493234814854255</v>
      </c>
      <c r="S72" s="40"/>
      <c r="T72" s="40">
        <f t="shared" si="0"/>
        <v>9.4806337535315404</v>
      </c>
      <c r="U72" s="40"/>
    </row>
    <row r="73" spans="1:21" s="23" customFormat="1" x14ac:dyDescent="0.25">
      <c r="A73" s="29" t="s">
        <v>420</v>
      </c>
      <c r="B73" s="6" t="s">
        <v>578</v>
      </c>
      <c r="C73" s="28" t="s">
        <v>314</v>
      </c>
      <c r="D73" s="43">
        <v>128.10459135871926</v>
      </c>
      <c r="E73" s="43">
        <v>52.814291062595778</v>
      </c>
      <c r="F73" s="40" t="s">
        <v>81</v>
      </c>
      <c r="G73" s="40">
        <v>57.663930221337154</v>
      </c>
      <c r="H73" s="14"/>
      <c r="I73" s="40">
        <v>63.218052450641018</v>
      </c>
      <c r="J73" s="40">
        <v>84.363368162928992</v>
      </c>
      <c r="K73" s="40"/>
      <c r="L73" s="40">
        <v>83.027635563456329</v>
      </c>
      <c r="M73" s="40"/>
      <c r="N73" s="40">
        <v>85.79559542560537</v>
      </c>
      <c r="O73" s="40"/>
      <c r="P73" s="40">
        <v>88.298981862614411</v>
      </c>
      <c r="Q73" s="40"/>
      <c r="R73" s="40">
        <v>91.045837411314309</v>
      </c>
      <c r="S73" s="40"/>
      <c r="T73" s="40">
        <f t="shared" si="0"/>
        <v>495.74947087656045</v>
      </c>
      <c r="U73" s="40"/>
    </row>
    <row r="74" spans="1:21" s="23" customFormat="1" x14ac:dyDescent="0.25">
      <c r="A74" s="29" t="s">
        <v>421</v>
      </c>
      <c r="B74" s="5" t="s">
        <v>87</v>
      </c>
      <c r="C74" s="28" t="s">
        <v>314</v>
      </c>
      <c r="D74" s="43">
        <v>48.114035198719257</v>
      </c>
      <c r="E74" s="43">
        <v>50.116127492595794</v>
      </c>
      <c r="F74" s="40" t="s">
        <v>81</v>
      </c>
      <c r="G74" s="40">
        <v>55.258380031337161</v>
      </c>
      <c r="H74" s="14"/>
      <c r="I74" s="40">
        <v>62.03286487847059</v>
      </c>
      <c r="J74" s="40">
        <v>82.781756398295641</v>
      </c>
      <c r="K74" s="40"/>
      <c r="L74" s="40">
        <v>81.471065596462566</v>
      </c>
      <c r="M74" s="40"/>
      <c r="N74" s="40">
        <v>84.18713281874507</v>
      </c>
      <c r="O74" s="40"/>
      <c r="P74" s="40">
        <v>86.64358673603121</v>
      </c>
      <c r="Q74" s="40"/>
      <c r="R74" s="40">
        <v>89.338945300362468</v>
      </c>
      <c r="S74" s="40"/>
      <c r="T74" s="40">
        <f t="shared" si="0"/>
        <v>486.45535172836748</v>
      </c>
      <c r="U74" s="40"/>
    </row>
    <row r="75" spans="1:21" s="23" customFormat="1" ht="15.75" customHeight="1" x14ac:dyDescent="0.25">
      <c r="A75" s="29" t="s">
        <v>422</v>
      </c>
      <c r="B75" s="5" t="s">
        <v>88</v>
      </c>
      <c r="C75" s="28" t="s">
        <v>314</v>
      </c>
      <c r="D75" s="43">
        <v>79.990556160000011</v>
      </c>
      <c r="E75" s="43">
        <v>2.6981635699999913</v>
      </c>
      <c r="F75" s="40" t="s">
        <v>81</v>
      </c>
      <c r="G75" s="40">
        <v>2.4055501899999925</v>
      </c>
      <c r="H75" s="14"/>
      <c r="I75" s="40">
        <v>1.1851875721704275</v>
      </c>
      <c r="J75" s="40">
        <v>1.5816117646333456</v>
      </c>
      <c r="K75" s="40"/>
      <c r="L75" s="40">
        <v>1.5565699669937563</v>
      </c>
      <c r="M75" s="40"/>
      <c r="N75" s="40">
        <v>1.6084626068603038</v>
      </c>
      <c r="O75" s="40"/>
      <c r="P75" s="40">
        <v>1.6553951265832052</v>
      </c>
      <c r="Q75" s="40"/>
      <c r="R75" s="40">
        <v>1.7068921109518447</v>
      </c>
      <c r="S75" s="40"/>
      <c r="T75" s="40">
        <f t="shared" si="0"/>
        <v>9.2941191481928822</v>
      </c>
      <c r="U75" s="40"/>
    </row>
    <row r="76" spans="1:21" s="23" customFormat="1" x14ac:dyDescent="0.25">
      <c r="A76" s="29" t="s">
        <v>423</v>
      </c>
      <c r="B76" s="5" t="s">
        <v>89</v>
      </c>
      <c r="C76" s="28" t="s">
        <v>314</v>
      </c>
      <c r="D76" s="43">
        <v>0</v>
      </c>
      <c r="E76" s="43">
        <v>0</v>
      </c>
      <c r="F76" s="40" t="s">
        <v>81</v>
      </c>
      <c r="G76" s="40">
        <v>0</v>
      </c>
      <c r="H76" s="14"/>
      <c r="I76" s="40">
        <v>0</v>
      </c>
      <c r="J76" s="51">
        <v>0</v>
      </c>
      <c r="K76" s="40"/>
      <c r="L76" s="51">
        <v>0</v>
      </c>
      <c r="M76" s="51"/>
      <c r="N76" s="51">
        <v>0</v>
      </c>
      <c r="O76" s="51"/>
      <c r="P76" s="51">
        <v>0</v>
      </c>
      <c r="Q76" s="51"/>
      <c r="R76" s="51">
        <v>0</v>
      </c>
      <c r="S76" s="40"/>
      <c r="T76" s="51">
        <f t="shared" si="0"/>
        <v>0</v>
      </c>
      <c r="U76" s="40"/>
    </row>
    <row r="77" spans="1:21" s="32" customFormat="1" x14ac:dyDescent="0.25">
      <c r="A77" s="29" t="s">
        <v>424</v>
      </c>
      <c r="B77" s="6" t="s">
        <v>429</v>
      </c>
      <c r="C77" s="28" t="s">
        <v>81</v>
      </c>
      <c r="D77" s="44" t="s">
        <v>155</v>
      </c>
      <c r="E77" s="44" t="s">
        <v>155</v>
      </c>
      <c r="F77" s="20" t="s">
        <v>155</v>
      </c>
      <c r="G77" s="40" t="s">
        <v>155</v>
      </c>
      <c r="H77" s="20"/>
      <c r="I77" s="40" t="s">
        <v>155</v>
      </c>
      <c r="J77" s="40" t="s">
        <v>155</v>
      </c>
      <c r="K77" s="40"/>
      <c r="L77" s="40" t="s">
        <v>155</v>
      </c>
      <c r="M77" s="40"/>
      <c r="N77" s="40" t="s">
        <v>155</v>
      </c>
      <c r="O77" s="40"/>
      <c r="P77" s="40" t="s">
        <v>155</v>
      </c>
      <c r="Q77" s="40"/>
      <c r="R77" s="40" t="s">
        <v>155</v>
      </c>
      <c r="S77" s="40"/>
      <c r="T77" s="40" t="s">
        <v>155</v>
      </c>
      <c r="U77" s="40" t="s">
        <v>155</v>
      </c>
    </row>
    <row r="78" spans="1:21" s="23" customFormat="1" x14ac:dyDescent="0.25">
      <c r="A78" s="29" t="s">
        <v>425</v>
      </c>
      <c r="B78" s="5" t="s">
        <v>54</v>
      </c>
      <c r="C78" s="28" t="s">
        <v>314</v>
      </c>
      <c r="D78" s="43">
        <v>70.916801590000006</v>
      </c>
      <c r="E78" s="43">
        <v>18.379924879999997</v>
      </c>
      <c r="F78" s="40" t="s">
        <v>81</v>
      </c>
      <c r="G78" s="40">
        <v>20.678623089999999</v>
      </c>
      <c r="H78" s="14"/>
      <c r="I78" s="40">
        <v>30.957403676666665</v>
      </c>
      <c r="J78" s="40">
        <v>41.312105363925355</v>
      </c>
      <c r="K78" s="40"/>
      <c r="L78" s="40">
        <v>40.65800718021044</v>
      </c>
      <c r="M78" s="40"/>
      <c r="N78" s="40">
        <v>42.0134562567264</v>
      </c>
      <c r="O78" s="40"/>
      <c r="P78" s="40">
        <v>43.239345721601794</v>
      </c>
      <c r="Q78" s="40"/>
      <c r="R78" s="40">
        <v>44.584460174929625</v>
      </c>
      <c r="S78" s="40"/>
      <c r="T78" s="40">
        <f t="shared" si="0"/>
        <v>242.76477837406031</v>
      </c>
      <c r="U78" s="40"/>
    </row>
    <row r="79" spans="1:21" s="23" customFormat="1" x14ac:dyDescent="0.25">
      <c r="A79" s="29" t="s">
        <v>426</v>
      </c>
      <c r="B79" s="5" t="s">
        <v>55</v>
      </c>
      <c r="C79" s="28" t="s">
        <v>314</v>
      </c>
      <c r="D79" s="43">
        <v>0</v>
      </c>
      <c r="E79" s="43">
        <v>0</v>
      </c>
      <c r="F79" s="40" t="s">
        <v>81</v>
      </c>
      <c r="G79" s="40">
        <v>0</v>
      </c>
      <c r="H79" s="14"/>
      <c r="I79" s="51">
        <v>0</v>
      </c>
      <c r="J79" s="51">
        <v>0</v>
      </c>
      <c r="K79" s="40"/>
      <c r="L79" s="51">
        <v>0</v>
      </c>
      <c r="M79" s="51"/>
      <c r="N79" s="51">
        <v>0</v>
      </c>
      <c r="O79" s="51"/>
      <c r="P79" s="51">
        <v>0</v>
      </c>
      <c r="Q79" s="51"/>
      <c r="R79" s="51">
        <v>0</v>
      </c>
      <c r="S79" s="40"/>
      <c r="T79" s="51">
        <f t="shared" si="0"/>
        <v>0</v>
      </c>
      <c r="U79" s="40"/>
    </row>
    <row r="80" spans="1:21" s="23" customFormat="1" x14ac:dyDescent="0.25">
      <c r="A80" s="29" t="s">
        <v>427</v>
      </c>
      <c r="B80" s="5" t="s">
        <v>4</v>
      </c>
      <c r="C80" s="28" t="s">
        <v>314</v>
      </c>
      <c r="D80" s="43">
        <v>0</v>
      </c>
      <c r="E80" s="43">
        <v>0</v>
      </c>
      <c r="F80" s="40" t="s">
        <v>81</v>
      </c>
      <c r="G80" s="40">
        <v>0</v>
      </c>
      <c r="H80" s="14"/>
      <c r="I80" s="51">
        <v>0</v>
      </c>
      <c r="J80" s="51">
        <v>0</v>
      </c>
      <c r="K80" s="40"/>
      <c r="L80" s="51">
        <v>0</v>
      </c>
      <c r="M80" s="51"/>
      <c r="N80" s="51">
        <v>0</v>
      </c>
      <c r="O80" s="51"/>
      <c r="P80" s="51">
        <v>0</v>
      </c>
      <c r="Q80" s="51"/>
      <c r="R80" s="51">
        <v>0</v>
      </c>
      <c r="S80" s="40"/>
      <c r="T80" s="51">
        <f t="shared" si="0"/>
        <v>0</v>
      </c>
      <c r="U80" s="40"/>
    </row>
    <row r="81" spans="1:21" s="23" customFormat="1" x14ac:dyDescent="0.25">
      <c r="A81" s="29" t="s">
        <v>16</v>
      </c>
      <c r="B81" s="19" t="s">
        <v>721</v>
      </c>
      <c r="C81" s="28" t="s">
        <v>314</v>
      </c>
      <c r="D81" s="43">
        <v>491.68173903128059</v>
      </c>
      <c r="E81" s="43">
        <v>219.71177675740415</v>
      </c>
      <c r="F81" s="40" t="s">
        <v>81</v>
      </c>
      <c r="G81" s="40">
        <v>307.97843895866276</v>
      </c>
      <c r="H81" s="14"/>
      <c r="I81" s="40">
        <v>77.326694076433</v>
      </c>
      <c r="J81" s="40">
        <v>338.61425126679478</v>
      </c>
      <c r="K81" s="40"/>
      <c r="L81" s="40">
        <v>193.27178290022312</v>
      </c>
      <c r="M81" s="40"/>
      <c r="N81" s="40">
        <v>198.58764415072466</v>
      </c>
      <c r="O81" s="40"/>
      <c r="P81" s="40">
        <v>203.73853027756903</v>
      </c>
      <c r="Q81" s="40"/>
      <c r="R81" s="40">
        <v>209.26160189642474</v>
      </c>
      <c r="S81" s="40"/>
      <c r="T81" s="40">
        <f t="shared" si="0"/>
        <v>1220.8005045681693</v>
      </c>
      <c r="U81" s="40"/>
    </row>
    <row r="82" spans="1:21" s="23" customFormat="1" x14ac:dyDescent="0.25">
      <c r="A82" s="29" t="s">
        <v>35</v>
      </c>
      <c r="B82" s="3" t="s">
        <v>573</v>
      </c>
      <c r="C82" s="28" t="s">
        <v>314</v>
      </c>
      <c r="D82" s="43">
        <v>0</v>
      </c>
      <c r="E82" s="43">
        <v>0</v>
      </c>
      <c r="F82" s="40" t="s">
        <v>81</v>
      </c>
      <c r="G82" s="40">
        <v>0</v>
      </c>
      <c r="H82" s="14"/>
      <c r="I82" s="51">
        <v>0</v>
      </c>
      <c r="J82" s="51">
        <v>0</v>
      </c>
      <c r="K82" s="40"/>
      <c r="L82" s="51">
        <v>0</v>
      </c>
      <c r="M82" s="51"/>
      <c r="N82" s="51">
        <v>0</v>
      </c>
      <c r="O82" s="51"/>
      <c r="P82" s="51">
        <v>0</v>
      </c>
      <c r="Q82" s="51"/>
      <c r="R82" s="51">
        <v>0</v>
      </c>
      <c r="S82" s="40"/>
      <c r="T82" s="51">
        <f t="shared" si="0"/>
        <v>0</v>
      </c>
      <c r="U82" s="40"/>
    </row>
    <row r="83" spans="1:21" s="23" customFormat="1" ht="31.5" x14ac:dyDescent="0.25">
      <c r="A83" s="29" t="s">
        <v>396</v>
      </c>
      <c r="B83" s="1" t="s">
        <v>463</v>
      </c>
      <c r="C83" s="28" t="s">
        <v>314</v>
      </c>
      <c r="D83" s="43">
        <v>0</v>
      </c>
      <c r="E83" s="43">
        <v>0</v>
      </c>
      <c r="F83" s="40" t="s">
        <v>81</v>
      </c>
      <c r="G83" s="40">
        <v>0</v>
      </c>
      <c r="H83" s="14"/>
      <c r="I83" s="51">
        <v>0</v>
      </c>
      <c r="J83" s="51">
        <v>0</v>
      </c>
      <c r="K83" s="40"/>
      <c r="L83" s="51">
        <v>0</v>
      </c>
      <c r="M83" s="51"/>
      <c r="N83" s="51">
        <v>0</v>
      </c>
      <c r="O83" s="51"/>
      <c r="P83" s="51">
        <v>0</v>
      </c>
      <c r="Q83" s="51"/>
      <c r="R83" s="51">
        <v>0</v>
      </c>
      <c r="S83" s="40"/>
      <c r="T83" s="51">
        <f t="shared" ref="T83:T146" si="1">I83+J83+L83+N83+P83+R83</f>
        <v>0</v>
      </c>
      <c r="U83" s="40"/>
    </row>
    <row r="84" spans="1:21" s="23" customFormat="1" ht="31.5" x14ac:dyDescent="0.25">
      <c r="A84" s="29" t="s">
        <v>397</v>
      </c>
      <c r="B84" s="1" t="s">
        <v>464</v>
      </c>
      <c r="C84" s="28" t="s">
        <v>314</v>
      </c>
      <c r="D84" s="43">
        <v>0</v>
      </c>
      <c r="E84" s="43">
        <v>0</v>
      </c>
      <c r="F84" s="40" t="s">
        <v>81</v>
      </c>
      <c r="G84" s="40">
        <v>0</v>
      </c>
      <c r="H84" s="14"/>
      <c r="I84" s="51">
        <v>0</v>
      </c>
      <c r="J84" s="51">
        <v>0</v>
      </c>
      <c r="K84" s="40"/>
      <c r="L84" s="51">
        <v>0</v>
      </c>
      <c r="M84" s="51"/>
      <c r="N84" s="51">
        <v>0</v>
      </c>
      <c r="O84" s="51"/>
      <c r="P84" s="51">
        <v>0</v>
      </c>
      <c r="Q84" s="51"/>
      <c r="R84" s="51">
        <v>0</v>
      </c>
      <c r="S84" s="40"/>
      <c r="T84" s="51">
        <f t="shared" si="1"/>
        <v>0</v>
      </c>
      <c r="U84" s="40"/>
    </row>
    <row r="85" spans="1:21" s="23" customFormat="1" ht="31.5" x14ac:dyDescent="0.25">
      <c r="A85" s="29" t="s">
        <v>398</v>
      </c>
      <c r="B85" s="1" t="s">
        <v>449</v>
      </c>
      <c r="C85" s="28" t="s">
        <v>314</v>
      </c>
      <c r="D85" s="43">
        <v>0</v>
      </c>
      <c r="E85" s="43">
        <v>0</v>
      </c>
      <c r="F85" s="40" t="s">
        <v>81</v>
      </c>
      <c r="G85" s="40">
        <v>0</v>
      </c>
      <c r="H85" s="14"/>
      <c r="I85" s="51">
        <v>0</v>
      </c>
      <c r="J85" s="51">
        <v>0</v>
      </c>
      <c r="K85" s="40"/>
      <c r="L85" s="51">
        <v>0</v>
      </c>
      <c r="M85" s="51"/>
      <c r="N85" s="51">
        <v>0</v>
      </c>
      <c r="O85" s="51"/>
      <c r="P85" s="51">
        <v>0</v>
      </c>
      <c r="Q85" s="51"/>
      <c r="R85" s="51">
        <v>0</v>
      </c>
      <c r="S85" s="40"/>
      <c r="T85" s="51">
        <f t="shared" si="1"/>
        <v>0</v>
      </c>
      <c r="U85" s="40"/>
    </row>
    <row r="86" spans="1:21" s="23" customFormat="1" x14ac:dyDescent="0.25">
      <c r="A86" s="29" t="s">
        <v>36</v>
      </c>
      <c r="B86" s="3" t="s">
        <v>610</v>
      </c>
      <c r="C86" s="28" t="s">
        <v>314</v>
      </c>
      <c r="D86" s="43">
        <v>0</v>
      </c>
      <c r="E86" s="43">
        <v>0</v>
      </c>
      <c r="F86" s="40" t="s">
        <v>81</v>
      </c>
      <c r="G86" s="40">
        <v>0</v>
      </c>
      <c r="H86" s="14"/>
      <c r="I86" s="51">
        <v>0</v>
      </c>
      <c r="J86" s="51">
        <v>0</v>
      </c>
      <c r="K86" s="40"/>
      <c r="L86" s="51">
        <v>0</v>
      </c>
      <c r="M86" s="51"/>
      <c r="N86" s="51">
        <v>0</v>
      </c>
      <c r="O86" s="51"/>
      <c r="P86" s="51">
        <v>0</v>
      </c>
      <c r="Q86" s="51"/>
      <c r="R86" s="51">
        <v>0</v>
      </c>
      <c r="S86" s="40"/>
      <c r="T86" s="51">
        <f t="shared" si="1"/>
        <v>0</v>
      </c>
      <c r="U86" s="40"/>
    </row>
    <row r="87" spans="1:21" s="23" customFormat="1" x14ac:dyDescent="0.25">
      <c r="A87" s="29" t="s">
        <v>315</v>
      </c>
      <c r="B87" s="3" t="s">
        <v>503</v>
      </c>
      <c r="C87" s="28" t="s">
        <v>314</v>
      </c>
      <c r="D87" s="43">
        <v>255.30434041000012</v>
      </c>
      <c r="E87" s="43">
        <v>80.343836639999836</v>
      </c>
      <c r="F87" s="40" t="s">
        <v>81</v>
      </c>
      <c r="G87" s="40">
        <v>236.7654494100002</v>
      </c>
      <c r="H87" s="14"/>
      <c r="I87" s="40">
        <v>10.4911320197848</v>
      </c>
      <c r="J87" s="40">
        <v>268.97159560376735</v>
      </c>
      <c r="K87" s="40"/>
      <c r="L87" s="40">
        <v>120.84342101067455</v>
      </c>
      <c r="M87" s="40"/>
      <c r="N87" s="40">
        <v>123.26214778559415</v>
      </c>
      <c r="O87" s="40"/>
      <c r="P87" s="40">
        <v>125.40001405783323</v>
      </c>
      <c r="Q87" s="40"/>
      <c r="R87" s="40">
        <v>127.78954502789952</v>
      </c>
      <c r="S87" s="40"/>
      <c r="T87" s="40">
        <f t="shared" si="1"/>
        <v>776.75785550555361</v>
      </c>
      <c r="U87" s="40"/>
    </row>
    <row r="88" spans="1:21" s="23" customFormat="1" x14ac:dyDescent="0.25">
      <c r="A88" s="29" t="s">
        <v>316</v>
      </c>
      <c r="B88" s="3" t="s">
        <v>611</v>
      </c>
      <c r="C88" s="28" t="s">
        <v>314</v>
      </c>
      <c r="D88" s="43">
        <v>0</v>
      </c>
      <c r="E88" s="43">
        <v>0</v>
      </c>
      <c r="F88" s="40" t="s">
        <v>81</v>
      </c>
      <c r="G88" s="40">
        <v>0</v>
      </c>
      <c r="H88" s="14"/>
      <c r="I88" s="51">
        <v>0</v>
      </c>
      <c r="J88" s="51">
        <v>0</v>
      </c>
      <c r="K88" s="40"/>
      <c r="L88" s="51">
        <v>0</v>
      </c>
      <c r="M88" s="51"/>
      <c r="N88" s="51">
        <v>0</v>
      </c>
      <c r="O88" s="51"/>
      <c r="P88" s="51">
        <v>0</v>
      </c>
      <c r="Q88" s="51"/>
      <c r="R88" s="51">
        <v>0</v>
      </c>
      <c r="S88" s="40"/>
      <c r="T88" s="51">
        <f t="shared" si="1"/>
        <v>0</v>
      </c>
      <c r="U88" s="40"/>
    </row>
    <row r="89" spans="1:21" s="23" customFormat="1" x14ac:dyDescent="0.25">
      <c r="A89" s="29" t="s">
        <v>317</v>
      </c>
      <c r="B89" s="3" t="s">
        <v>504</v>
      </c>
      <c r="C89" s="28" t="s">
        <v>314</v>
      </c>
      <c r="D89" s="43">
        <v>174.60560950999999</v>
      </c>
      <c r="E89" s="43">
        <v>54.011751359999998</v>
      </c>
      <c r="F89" s="40" t="s">
        <v>81</v>
      </c>
      <c r="G89" s="40">
        <v>15.684955820000001</v>
      </c>
      <c r="H89" s="14"/>
      <c r="I89" s="40">
        <v>19.441296667670485</v>
      </c>
      <c r="J89" s="40">
        <v>20.257831127712649</v>
      </c>
      <c r="K89" s="40"/>
      <c r="L89" s="40">
        <v>21.068144372821155</v>
      </c>
      <c r="M89" s="40"/>
      <c r="N89" s="40">
        <v>21.910870147734002</v>
      </c>
      <c r="O89" s="40"/>
      <c r="P89" s="40">
        <v>22.787304953643361</v>
      </c>
      <c r="Q89" s="40"/>
      <c r="R89" s="40">
        <v>23.698797151789098</v>
      </c>
      <c r="S89" s="40"/>
      <c r="T89" s="40">
        <f t="shared" si="1"/>
        <v>129.16424442137074</v>
      </c>
      <c r="U89" s="40"/>
    </row>
    <row r="90" spans="1:21" s="23" customFormat="1" x14ac:dyDescent="0.25">
      <c r="A90" s="29" t="s">
        <v>318</v>
      </c>
      <c r="B90" s="3" t="s">
        <v>505</v>
      </c>
      <c r="C90" s="28" t="s">
        <v>314</v>
      </c>
      <c r="D90" s="43">
        <v>0</v>
      </c>
      <c r="E90" s="43">
        <v>0</v>
      </c>
      <c r="F90" s="40" t="s">
        <v>81</v>
      </c>
      <c r="G90" s="40">
        <v>0</v>
      </c>
      <c r="H90" s="14"/>
      <c r="I90" s="51">
        <v>0</v>
      </c>
      <c r="J90" s="51">
        <v>0</v>
      </c>
      <c r="K90" s="40"/>
      <c r="L90" s="51">
        <v>0</v>
      </c>
      <c r="M90" s="51"/>
      <c r="N90" s="51">
        <v>0</v>
      </c>
      <c r="O90" s="51"/>
      <c r="P90" s="51">
        <v>0</v>
      </c>
      <c r="Q90" s="51"/>
      <c r="R90" s="51">
        <v>0</v>
      </c>
      <c r="S90" s="40"/>
      <c r="T90" s="51">
        <f t="shared" si="1"/>
        <v>0</v>
      </c>
      <c r="U90" s="40"/>
    </row>
    <row r="91" spans="1:21" s="23" customFormat="1" x14ac:dyDescent="0.25">
      <c r="A91" s="29" t="s">
        <v>319</v>
      </c>
      <c r="B91" s="3" t="s">
        <v>618</v>
      </c>
      <c r="C91" s="28" t="s">
        <v>314</v>
      </c>
      <c r="D91" s="43">
        <v>0</v>
      </c>
      <c r="E91" s="43">
        <v>0</v>
      </c>
      <c r="F91" s="40" t="s">
        <v>81</v>
      </c>
      <c r="G91" s="40">
        <v>0</v>
      </c>
      <c r="H91" s="14"/>
      <c r="I91" s="51">
        <v>0</v>
      </c>
      <c r="J91" s="51">
        <v>0</v>
      </c>
      <c r="K91" s="40"/>
      <c r="L91" s="51">
        <v>0</v>
      </c>
      <c r="M91" s="51"/>
      <c r="N91" s="51">
        <v>0</v>
      </c>
      <c r="O91" s="51"/>
      <c r="P91" s="51">
        <v>0</v>
      </c>
      <c r="Q91" s="51"/>
      <c r="R91" s="51">
        <v>0</v>
      </c>
      <c r="S91" s="40"/>
      <c r="T91" s="51">
        <f t="shared" si="1"/>
        <v>0</v>
      </c>
      <c r="U91" s="40"/>
    </row>
    <row r="92" spans="1:21" s="23" customFormat="1" ht="31.5" x14ac:dyDescent="0.25">
      <c r="A92" s="29" t="s">
        <v>320</v>
      </c>
      <c r="B92" s="4" t="s">
        <v>383</v>
      </c>
      <c r="C92" s="28" t="s">
        <v>314</v>
      </c>
      <c r="D92" s="43">
        <v>0</v>
      </c>
      <c r="E92" s="43">
        <v>0</v>
      </c>
      <c r="F92" s="40" t="s">
        <v>81</v>
      </c>
      <c r="G92" s="40">
        <v>0</v>
      </c>
      <c r="H92" s="14"/>
      <c r="I92" s="51">
        <v>0</v>
      </c>
      <c r="J92" s="51">
        <v>0</v>
      </c>
      <c r="K92" s="40"/>
      <c r="L92" s="51">
        <v>0</v>
      </c>
      <c r="M92" s="51"/>
      <c r="N92" s="51">
        <v>0</v>
      </c>
      <c r="O92" s="51"/>
      <c r="P92" s="51">
        <v>0</v>
      </c>
      <c r="Q92" s="51"/>
      <c r="R92" s="51">
        <v>0</v>
      </c>
      <c r="S92" s="40"/>
      <c r="T92" s="51">
        <f t="shared" si="1"/>
        <v>0</v>
      </c>
      <c r="U92" s="40"/>
    </row>
    <row r="93" spans="1:21" s="23" customFormat="1" x14ac:dyDescent="0.25">
      <c r="A93" s="29" t="s">
        <v>544</v>
      </c>
      <c r="B93" s="1" t="s">
        <v>208</v>
      </c>
      <c r="C93" s="28" t="s">
        <v>314</v>
      </c>
      <c r="D93" s="43">
        <v>0</v>
      </c>
      <c r="E93" s="43">
        <v>0</v>
      </c>
      <c r="F93" s="40" t="s">
        <v>81</v>
      </c>
      <c r="G93" s="40">
        <v>0</v>
      </c>
      <c r="H93" s="14"/>
      <c r="I93" s="51">
        <v>0</v>
      </c>
      <c r="J93" s="51">
        <v>0</v>
      </c>
      <c r="K93" s="40"/>
      <c r="L93" s="51">
        <v>0</v>
      </c>
      <c r="M93" s="51"/>
      <c r="N93" s="51">
        <v>0</v>
      </c>
      <c r="O93" s="51"/>
      <c r="P93" s="51">
        <v>0</v>
      </c>
      <c r="Q93" s="51"/>
      <c r="R93" s="51">
        <v>0</v>
      </c>
      <c r="S93" s="40"/>
      <c r="T93" s="51">
        <f t="shared" si="1"/>
        <v>0</v>
      </c>
      <c r="U93" s="40"/>
    </row>
    <row r="94" spans="1:21" s="23" customFormat="1" x14ac:dyDescent="0.25">
      <c r="A94" s="29" t="s">
        <v>545</v>
      </c>
      <c r="B94" s="5" t="s">
        <v>196</v>
      </c>
      <c r="C94" s="28" t="s">
        <v>314</v>
      </c>
      <c r="D94" s="43">
        <v>0</v>
      </c>
      <c r="E94" s="43">
        <v>0</v>
      </c>
      <c r="F94" s="40" t="s">
        <v>81</v>
      </c>
      <c r="G94" s="40">
        <v>0</v>
      </c>
      <c r="H94" s="14"/>
      <c r="I94" s="51">
        <v>0</v>
      </c>
      <c r="J94" s="51">
        <v>0</v>
      </c>
      <c r="K94" s="40"/>
      <c r="L94" s="51">
        <v>0</v>
      </c>
      <c r="M94" s="51"/>
      <c r="N94" s="51">
        <v>0</v>
      </c>
      <c r="O94" s="51"/>
      <c r="P94" s="51">
        <v>0</v>
      </c>
      <c r="Q94" s="51"/>
      <c r="R94" s="51">
        <v>0</v>
      </c>
      <c r="S94" s="40"/>
      <c r="T94" s="51">
        <f t="shared" si="1"/>
        <v>0</v>
      </c>
      <c r="U94" s="40"/>
    </row>
    <row r="95" spans="1:21" s="23" customFormat="1" x14ac:dyDescent="0.25">
      <c r="A95" s="29" t="s">
        <v>321</v>
      </c>
      <c r="B95" s="3" t="s">
        <v>506</v>
      </c>
      <c r="C95" s="28" t="s">
        <v>314</v>
      </c>
      <c r="D95" s="43">
        <v>61.771789111280441</v>
      </c>
      <c r="E95" s="43">
        <v>85.356188757404311</v>
      </c>
      <c r="F95" s="40" t="s">
        <v>81</v>
      </c>
      <c r="G95" s="40">
        <v>55.528033728662535</v>
      </c>
      <c r="H95" s="14"/>
      <c r="I95" s="40">
        <v>47.394265388977715</v>
      </c>
      <c r="J95" s="40">
        <v>49.384824535314806</v>
      </c>
      <c r="K95" s="40"/>
      <c r="L95" s="40">
        <v>51.360217516727403</v>
      </c>
      <c r="M95" s="40"/>
      <c r="N95" s="40">
        <v>53.414626217396517</v>
      </c>
      <c r="O95" s="40"/>
      <c r="P95" s="40">
        <v>55.551211266092423</v>
      </c>
      <c r="Q95" s="40"/>
      <c r="R95" s="40">
        <v>57.773259716736106</v>
      </c>
      <c r="S95" s="40"/>
      <c r="T95" s="40">
        <f t="shared" si="1"/>
        <v>314.87840464124497</v>
      </c>
      <c r="U95" s="40"/>
    </row>
    <row r="96" spans="1:21" s="23" customFormat="1" x14ac:dyDescent="0.25">
      <c r="A96" s="29" t="s">
        <v>17</v>
      </c>
      <c r="B96" s="19" t="s">
        <v>722</v>
      </c>
      <c r="C96" s="28" t="s">
        <v>314</v>
      </c>
      <c r="D96" s="43">
        <v>62.004545430000007</v>
      </c>
      <c r="E96" s="43">
        <v>33.40675954999999</v>
      </c>
      <c r="F96" s="40" t="s">
        <v>81</v>
      </c>
      <c r="G96" s="40">
        <v>81.669665580000029</v>
      </c>
      <c r="H96" s="14"/>
      <c r="I96" s="40">
        <v>4.6095032259240654</v>
      </c>
      <c r="J96" s="40">
        <v>-8.4425656901911239</v>
      </c>
      <c r="K96" s="40"/>
      <c r="L96" s="40">
        <v>-8.7802683177987717</v>
      </c>
      <c r="M96" s="40"/>
      <c r="N96" s="40">
        <v>-9.1314790505107268</v>
      </c>
      <c r="O96" s="40"/>
      <c r="P96" s="40">
        <v>-9.4967382125311488</v>
      </c>
      <c r="Q96" s="40"/>
      <c r="R96" s="40">
        <v>-9.8766077410323874</v>
      </c>
      <c r="S96" s="40"/>
      <c r="T96" s="40">
        <f t="shared" si="1"/>
        <v>-41.118155786140093</v>
      </c>
      <c r="U96" s="40"/>
    </row>
    <row r="97" spans="1:21" s="23" customFormat="1" x14ac:dyDescent="0.25">
      <c r="A97" s="29" t="s">
        <v>42</v>
      </c>
      <c r="B97" s="4" t="s">
        <v>579</v>
      </c>
      <c r="C97" s="28" t="s">
        <v>314</v>
      </c>
      <c r="D97" s="43">
        <v>124.43898199</v>
      </c>
      <c r="E97" s="43">
        <v>107.74743882999999</v>
      </c>
      <c r="F97" s="40" t="s">
        <v>81</v>
      </c>
      <c r="G97" s="40">
        <v>157.33814754000002</v>
      </c>
      <c r="H97" s="14"/>
      <c r="I97" s="40">
        <v>57.281209717342463</v>
      </c>
      <c r="J97" s="40">
        <v>46.44135247386685</v>
      </c>
      <c r="K97" s="40"/>
      <c r="L97" s="40">
        <v>48.299006572821526</v>
      </c>
      <c r="M97" s="40"/>
      <c r="N97" s="40">
        <v>50.230966835734385</v>
      </c>
      <c r="O97" s="40"/>
      <c r="P97" s="40">
        <v>52.240205509163765</v>
      </c>
      <c r="Q97" s="40"/>
      <c r="R97" s="40">
        <v>54.329813729530315</v>
      </c>
      <c r="S97" s="40"/>
      <c r="T97" s="40">
        <f t="shared" si="1"/>
        <v>308.82255483845927</v>
      </c>
      <c r="U97" s="40"/>
    </row>
    <row r="98" spans="1:21" s="23" customFormat="1" x14ac:dyDescent="0.25">
      <c r="A98" s="29" t="s">
        <v>43</v>
      </c>
      <c r="B98" s="1" t="s">
        <v>497</v>
      </c>
      <c r="C98" s="28" t="s">
        <v>314</v>
      </c>
      <c r="D98" s="43">
        <v>5.1938999999999999E-2</v>
      </c>
      <c r="E98" s="43">
        <v>3.1042209999999999</v>
      </c>
      <c r="F98" s="40" t="s">
        <v>81</v>
      </c>
      <c r="G98" s="40">
        <v>53.847160000000002</v>
      </c>
      <c r="H98" s="14"/>
      <c r="I98" s="51">
        <v>0</v>
      </c>
      <c r="J98" s="51">
        <v>0</v>
      </c>
      <c r="K98" s="40"/>
      <c r="L98" s="51">
        <v>0</v>
      </c>
      <c r="M98" s="51"/>
      <c r="N98" s="51">
        <v>0</v>
      </c>
      <c r="O98" s="51"/>
      <c r="P98" s="51">
        <v>0</v>
      </c>
      <c r="Q98" s="51"/>
      <c r="R98" s="51">
        <v>0</v>
      </c>
      <c r="S98" s="40"/>
      <c r="T98" s="51">
        <f t="shared" si="1"/>
        <v>0</v>
      </c>
      <c r="U98" s="40"/>
    </row>
    <row r="99" spans="1:21" s="23" customFormat="1" x14ac:dyDescent="0.25">
      <c r="A99" s="29" t="s">
        <v>44</v>
      </c>
      <c r="B99" s="1" t="s">
        <v>498</v>
      </c>
      <c r="C99" s="28" t="s">
        <v>314</v>
      </c>
      <c r="D99" s="43">
        <v>68.899562990000007</v>
      </c>
      <c r="E99" s="43">
        <v>0</v>
      </c>
      <c r="F99" s="40" t="s">
        <v>81</v>
      </c>
      <c r="G99" s="40">
        <v>0</v>
      </c>
      <c r="H99" s="14"/>
      <c r="I99" s="51">
        <v>0</v>
      </c>
      <c r="J99" s="51">
        <v>0</v>
      </c>
      <c r="K99" s="40"/>
      <c r="L99" s="51">
        <v>0</v>
      </c>
      <c r="M99" s="51"/>
      <c r="N99" s="51">
        <v>0</v>
      </c>
      <c r="O99" s="51"/>
      <c r="P99" s="51">
        <v>0</v>
      </c>
      <c r="Q99" s="51"/>
      <c r="R99" s="51">
        <v>0</v>
      </c>
      <c r="S99" s="40"/>
      <c r="T99" s="51">
        <f t="shared" si="1"/>
        <v>0</v>
      </c>
      <c r="U99" s="40"/>
    </row>
    <row r="100" spans="1:21" s="23" customFormat="1" x14ac:dyDescent="0.25">
      <c r="A100" s="29" t="s">
        <v>58</v>
      </c>
      <c r="B100" s="1" t="s">
        <v>580</v>
      </c>
      <c r="C100" s="28" t="s">
        <v>314</v>
      </c>
      <c r="D100" s="43">
        <v>41.970446000000003</v>
      </c>
      <c r="E100" s="43">
        <v>15.629248</v>
      </c>
      <c r="F100" s="40" t="s">
        <v>81</v>
      </c>
      <c r="G100" s="40">
        <v>11.909687029999999</v>
      </c>
      <c r="H100" s="14"/>
      <c r="I100" s="40">
        <v>12.711773562000001</v>
      </c>
      <c r="J100" s="51">
        <v>0</v>
      </c>
      <c r="K100" s="40"/>
      <c r="L100" s="51">
        <v>0</v>
      </c>
      <c r="M100" s="51"/>
      <c r="N100" s="51">
        <v>0</v>
      </c>
      <c r="O100" s="51"/>
      <c r="P100" s="51">
        <v>0</v>
      </c>
      <c r="Q100" s="51"/>
      <c r="R100" s="51">
        <v>0</v>
      </c>
      <c r="S100" s="40"/>
      <c r="T100" s="40">
        <f t="shared" si="1"/>
        <v>12.711773562000001</v>
      </c>
      <c r="U100" s="40"/>
    </row>
    <row r="101" spans="1:21" s="23" customFormat="1" x14ac:dyDescent="0.25">
      <c r="A101" s="29" t="s">
        <v>90</v>
      </c>
      <c r="B101" s="7" t="s">
        <v>211</v>
      </c>
      <c r="C101" s="28" t="s">
        <v>314</v>
      </c>
      <c r="D101" s="43">
        <v>0</v>
      </c>
      <c r="E101" s="43">
        <v>0</v>
      </c>
      <c r="F101" s="40" t="s">
        <v>81</v>
      </c>
      <c r="G101" s="40">
        <v>0</v>
      </c>
      <c r="H101" s="14"/>
      <c r="I101" s="51">
        <v>0</v>
      </c>
      <c r="J101" s="51">
        <v>0</v>
      </c>
      <c r="K101" s="40"/>
      <c r="L101" s="51">
        <v>0</v>
      </c>
      <c r="M101" s="51"/>
      <c r="N101" s="51">
        <v>0</v>
      </c>
      <c r="O101" s="51"/>
      <c r="P101" s="51">
        <v>0</v>
      </c>
      <c r="Q101" s="51"/>
      <c r="R101" s="51">
        <v>0</v>
      </c>
      <c r="S101" s="40"/>
      <c r="T101" s="51">
        <f t="shared" si="1"/>
        <v>0</v>
      </c>
      <c r="U101" s="40"/>
    </row>
    <row r="102" spans="1:21" s="23" customFormat="1" x14ac:dyDescent="0.25">
      <c r="A102" s="29" t="s">
        <v>59</v>
      </c>
      <c r="B102" s="5" t="s">
        <v>499</v>
      </c>
      <c r="C102" s="28" t="s">
        <v>314</v>
      </c>
      <c r="D102" s="43">
        <v>13.517034000000001</v>
      </c>
      <c r="E102" s="43">
        <v>89.013969829999994</v>
      </c>
      <c r="F102" s="40" t="s">
        <v>81</v>
      </c>
      <c r="G102" s="40">
        <v>91.581300510000005</v>
      </c>
      <c r="H102" s="14"/>
      <c r="I102" s="40">
        <v>44.569436155342466</v>
      </c>
      <c r="J102" s="40">
        <v>46.44135247386685</v>
      </c>
      <c r="K102" s="40"/>
      <c r="L102" s="40">
        <v>48.299006572821526</v>
      </c>
      <c r="M102" s="40"/>
      <c r="N102" s="40">
        <v>50.230966835734385</v>
      </c>
      <c r="O102" s="40"/>
      <c r="P102" s="40">
        <v>52.240205509163765</v>
      </c>
      <c r="Q102" s="40"/>
      <c r="R102" s="40">
        <v>54.329813729530315</v>
      </c>
      <c r="S102" s="40"/>
      <c r="T102" s="40">
        <f t="shared" si="1"/>
        <v>296.11078127645931</v>
      </c>
      <c r="U102" s="40"/>
    </row>
    <row r="103" spans="1:21" s="25" customFormat="1" x14ac:dyDescent="0.25">
      <c r="A103" s="29" t="s">
        <v>663</v>
      </c>
      <c r="B103" s="1" t="s">
        <v>662</v>
      </c>
      <c r="C103" s="28" t="s">
        <v>314</v>
      </c>
      <c r="D103" s="43">
        <v>0</v>
      </c>
      <c r="E103" s="40">
        <v>0</v>
      </c>
      <c r="F103" s="40" t="s">
        <v>81</v>
      </c>
      <c r="G103" s="40">
        <v>0</v>
      </c>
      <c r="H103" s="14"/>
      <c r="I103" s="51">
        <v>0</v>
      </c>
      <c r="J103" s="51">
        <v>0</v>
      </c>
      <c r="K103" s="40"/>
      <c r="L103" s="51">
        <v>0</v>
      </c>
      <c r="M103" s="51"/>
      <c r="N103" s="51">
        <v>0</v>
      </c>
      <c r="O103" s="51"/>
      <c r="P103" s="51">
        <v>0</v>
      </c>
      <c r="Q103" s="51"/>
      <c r="R103" s="51">
        <v>0</v>
      </c>
      <c r="S103" s="18"/>
      <c r="T103" s="51">
        <f t="shared" si="1"/>
        <v>0</v>
      </c>
      <c r="U103" s="18"/>
    </row>
    <row r="104" spans="1:21" s="25" customFormat="1" x14ac:dyDescent="0.25">
      <c r="A104" s="29" t="s">
        <v>683</v>
      </c>
      <c r="B104" s="1" t="s">
        <v>664</v>
      </c>
      <c r="C104" s="28" t="s">
        <v>314</v>
      </c>
      <c r="D104" s="43">
        <v>0</v>
      </c>
      <c r="E104" s="40">
        <v>0</v>
      </c>
      <c r="F104" s="40" t="s">
        <v>81</v>
      </c>
      <c r="G104" s="40">
        <v>0</v>
      </c>
      <c r="H104" s="14"/>
      <c r="I104" s="51">
        <v>0</v>
      </c>
      <c r="J104" s="51">
        <v>0</v>
      </c>
      <c r="K104" s="40"/>
      <c r="L104" s="51">
        <v>0</v>
      </c>
      <c r="M104" s="51"/>
      <c r="N104" s="51">
        <v>0</v>
      </c>
      <c r="O104" s="51"/>
      <c r="P104" s="51">
        <v>0</v>
      </c>
      <c r="Q104" s="51"/>
      <c r="R104" s="51">
        <v>0</v>
      </c>
      <c r="S104" s="18"/>
      <c r="T104" s="51">
        <f t="shared" si="1"/>
        <v>0</v>
      </c>
      <c r="U104" s="18"/>
    </row>
    <row r="105" spans="1:21" s="23" customFormat="1" x14ac:dyDescent="0.25">
      <c r="A105" s="29" t="s">
        <v>45</v>
      </c>
      <c r="B105" s="6" t="s">
        <v>578</v>
      </c>
      <c r="C105" s="28" t="s">
        <v>314</v>
      </c>
      <c r="D105" s="43">
        <v>62.434436559999995</v>
      </c>
      <c r="E105" s="43">
        <v>74.340679280000003</v>
      </c>
      <c r="F105" s="40" t="s">
        <v>81</v>
      </c>
      <c r="G105" s="40">
        <v>75.668481959999994</v>
      </c>
      <c r="H105" s="14"/>
      <c r="I105" s="40">
        <v>52.671706491418398</v>
      </c>
      <c r="J105" s="40">
        <v>54.883918164057974</v>
      </c>
      <c r="K105" s="40"/>
      <c r="L105" s="40">
        <v>57.079274890620297</v>
      </c>
      <c r="M105" s="40"/>
      <c r="N105" s="40">
        <v>59.362445886245112</v>
      </c>
      <c r="O105" s="40"/>
      <c r="P105" s="40">
        <v>61.736943721694914</v>
      </c>
      <c r="Q105" s="40"/>
      <c r="R105" s="40">
        <v>64.206421470562702</v>
      </c>
      <c r="S105" s="40"/>
      <c r="T105" s="40">
        <f t="shared" si="1"/>
        <v>349.94071062459938</v>
      </c>
      <c r="U105" s="40"/>
    </row>
    <row r="106" spans="1:21" s="23" customFormat="1" x14ac:dyDescent="0.25">
      <c r="A106" s="29" t="s">
        <v>91</v>
      </c>
      <c r="B106" s="5" t="s">
        <v>500</v>
      </c>
      <c r="C106" s="28" t="s">
        <v>314</v>
      </c>
      <c r="D106" s="43">
        <v>6.4374669255311856</v>
      </c>
      <c r="E106" s="43">
        <v>25.577127049999998</v>
      </c>
      <c r="F106" s="40" t="s">
        <v>81</v>
      </c>
      <c r="G106" s="40">
        <v>17.6750112</v>
      </c>
      <c r="H106" s="14"/>
      <c r="I106" s="40">
        <v>22.422119509926855</v>
      </c>
      <c r="J106" s="40">
        <v>23.363848529343784</v>
      </c>
      <c r="K106" s="40"/>
      <c r="L106" s="40">
        <v>24.298402470517537</v>
      </c>
      <c r="M106" s="40"/>
      <c r="N106" s="40">
        <v>25.270338569338239</v>
      </c>
      <c r="O106" s="40"/>
      <c r="P106" s="40">
        <v>26.281152112111769</v>
      </c>
      <c r="Q106" s="40"/>
      <c r="R106" s="40">
        <v>27.332398196596241</v>
      </c>
      <c r="S106" s="40"/>
      <c r="T106" s="40">
        <f t="shared" si="1"/>
        <v>148.96825938783442</v>
      </c>
      <c r="U106" s="40"/>
    </row>
    <row r="107" spans="1:21" s="23" customFormat="1" x14ac:dyDescent="0.25">
      <c r="A107" s="29" t="s">
        <v>92</v>
      </c>
      <c r="B107" s="5" t="s">
        <v>501</v>
      </c>
      <c r="C107" s="28" t="s">
        <v>314</v>
      </c>
      <c r="D107" s="43">
        <v>43.00861956</v>
      </c>
      <c r="E107" s="43">
        <v>30.858000000000001</v>
      </c>
      <c r="F107" s="40" t="s">
        <v>81</v>
      </c>
      <c r="G107" s="40">
        <v>22.259</v>
      </c>
      <c r="H107" s="14"/>
      <c r="I107" s="40">
        <v>22.502027318724899</v>
      </c>
      <c r="J107" s="40">
        <v>23.447112466111346</v>
      </c>
      <c r="K107" s="40"/>
      <c r="L107" s="40">
        <v>24.3849969647558</v>
      </c>
      <c r="M107" s="40"/>
      <c r="N107" s="40">
        <v>25.360396843346031</v>
      </c>
      <c r="O107" s="40"/>
      <c r="P107" s="40">
        <v>26.374812717079873</v>
      </c>
      <c r="Q107" s="40"/>
      <c r="R107" s="40">
        <v>27.429805225763069</v>
      </c>
      <c r="S107" s="40"/>
      <c r="T107" s="40">
        <f t="shared" si="1"/>
        <v>149.49915153578104</v>
      </c>
      <c r="U107" s="40"/>
    </row>
    <row r="108" spans="1:21" s="25" customFormat="1" x14ac:dyDescent="0.25">
      <c r="A108" s="29" t="s">
        <v>665</v>
      </c>
      <c r="B108" s="7" t="s">
        <v>692</v>
      </c>
      <c r="C108" s="28" t="s">
        <v>314</v>
      </c>
      <c r="D108" s="43">
        <v>0</v>
      </c>
      <c r="E108" s="40">
        <f>30.858</f>
        <v>30.858000000000001</v>
      </c>
      <c r="F108" s="40" t="s">
        <v>81</v>
      </c>
      <c r="G108" s="40">
        <f>22.259</f>
        <v>22.259</v>
      </c>
      <c r="H108" s="14"/>
      <c r="I108" s="40">
        <v>22.502027318724899</v>
      </c>
      <c r="J108" s="40">
        <v>23.447112466111346</v>
      </c>
      <c r="K108" s="40"/>
      <c r="L108" s="40">
        <v>24.3849969647558</v>
      </c>
      <c r="M108" s="40"/>
      <c r="N108" s="40">
        <v>25.360396843346031</v>
      </c>
      <c r="O108" s="40"/>
      <c r="P108" s="40">
        <v>26.374812717079873</v>
      </c>
      <c r="Q108" s="40"/>
      <c r="R108" s="40">
        <v>27.429805225763069</v>
      </c>
      <c r="S108" s="40"/>
      <c r="T108" s="40">
        <f t="shared" si="1"/>
        <v>149.49915153578104</v>
      </c>
      <c r="U108" s="40"/>
    </row>
    <row r="109" spans="1:21" s="23" customFormat="1" x14ac:dyDescent="0.25">
      <c r="A109" s="29" t="s">
        <v>93</v>
      </c>
      <c r="B109" s="5" t="s">
        <v>581</v>
      </c>
      <c r="C109" s="28" t="s">
        <v>314</v>
      </c>
      <c r="D109" s="43">
        <v>0</v>
      </c>
      <c r="E109" s="43">
        <v>0</v>
      </c>
      <c r="F109" s="40" t="s">
        <v>81</v>
      </c>
      <c r="G109" s="40">
        <v>0</v>
      </c>
      <c r="H109" s="14"/>
      <c r="I109" s="14" t="s">
        <v>81</v>
      </c>
      <c r="J109" s="51">
        <v>0</v>
      </c>
      <c r="K109" s="40"/>
      <c r="L109" s="51">
        <v>0</v>
      </c>
      <c r="M109" s="51"/>
      <c r="N109" s="51">
        <v>0</v>
      </c>
      <c r="O109" s="51"/>
      <c r="P109" s="51">
        <v>0</v>
      </c>
      <c r="Q109" s="51"/>
      <c r="R109" s="51">
        <v>0</v>
      </c>
      <c r="S109" s="40"/>
      <c r="T109" s="51" t="s">
        <v>81</v>
      </c>
      <c r="U109" s="40"/>
    </row>
    <row r="110" spans="1:21" s="23" customFormat="1" x14ac:dyDescent="0.25">
      <c r="A110" s="29" t="s">
        <v>94</v>
      </c>
      <c r="B110" s="7" t="s">
        <v>212</v>
      </c>
      <c r="C110" s="28" t="s">
        <v>314</v>
      </c>
      <c r="D110" s="43">
        <v>0</v>
      </c>
      <c r="E110" s="43">
        <v>0</v>
      </c>
      <c r="F110" s="40" t="s">
        <v>81</v>
      </c>
      <c r="G110" s="40">
        <v>0</v>
      </c>
      <c r="H110" s="14"/>
      <c r="I110" s="14" t="s">
        <v>81</v>
      </c>
      <c r="J110" s="51">
        <v>0</v>
      </c>
      <c r="K110" s="40"/>
      <c r="L110" s="51">
        <v>0</v>
      </c>
      <c r="M110" s="51"/>
      <c r="N110" s="51">
        <v>0</v>
      </c>
      <c r="O110" s="51"/>
      <c r="P110" s="51">
        <v>0</v>
      </c>
      <c r="Q110" s="51"/>
      <c r="R110" s="51">
        <v>0</v>
      </c>
      <c r="S110" s="40"/>
      <c r="T110" s="51" t="s">
        <v>81</v>
      </c>
      <c r="U110" s="40"/>
    </row>
    <row r="111" spans="1:21" s="25" customFormat="1" x14ac:dyDescent="0.25">
      <c r="A111" s="29" t="s">
        <v>666</v>
      </c>
      <c r="B111" s="7" t="s">
        <v>667</v>
      </c>
      <c r="C111" s="28" t="s">
        <v>314</v>
      </c>
      <c r="D111" s="43">
        <v>0</v>
      </c>
      <c r="E111" s="40">
        <v>0</v>
      </c>
      <c r="F111" s="40" t="s">
        <v>81</v>
      </c>
      <c r="G111" s="40">
        <v>0</v>
      </c>
      <c r="H111" s="14"/>
      <c r="I111" s="14" t="s">
        <v>81</v>
      </c>
      <c r="J111" s="51">
        <v>0</v>
      </c>
      <c r="K111" s="40"/>
      <c r="L111" s="51">
        <v>0</v>
      </c>
      <c r="M111" s="51"/>
      <c r="N111" s="51">
        <v>0</v>
      </c>
      <c r="O111" s="51"/>
      <c r="P111" s="51">
        <v>0</v>
      </c>
      <c r="Q111" s="51"/>
      <c r="R111" s="51">
        <v>0</v>
      </c>
      <c r="S111" s="40"/>
      <c r="T111" s="51" t="s">
        <v>81</v>
      </c>
      <c r="U111" s="40"/>
    </row>
    <row r="112" spans="1:21" s="23" customFormat="1" x14ac:dyDescent="0.25">
      <c r="A112" s="29" t="s">
        <v>95</v>
      </c>
      <c r="B112" s="5" t="s">
        <v>502</v>
      </c>
      <c r="C112" s="28" t="s">
        <v>314</v>
      </c>
      <c r="D112" s="43">
        <v>12.988350074468812</v>
      </c>
      <c r="E112" s="43">
        <v>17.905552230000001</v>
      </c>
      <c r="F112" s="40" t="s">
        <v>81</v>
      </c>
      <c r="G112" s="40">
        <v>35.734470759999994</v>
      </c>
      <c r="H112" s="14"/>
      <c r="I112" s="40">
        <v>7.7475596627666441</v>
      </c>
      <c r="J112" s="40">
        <v>8.0729571686028443</v>
      </c>
      <c r="K112" s="40"/>
      <c r="L112" s="40">
        <v>8.3958754553469586</v>
      </c>
      <c r="M112" s="40"/>
      <c r="N112" s="40">
        <v>8.7317104735608364</v>
      </c>
      <c r="O112" s="40"/>
      <c r="P112" s="40">
        <v>9.0809788925032695</v>
      </c>
      <c r="Q112" s="40"/>
      <c r="R112" s="40">
        <v>9.4442180482034015</v>
      </c>
      <c r="S112" s="40"/>
      <c r="T112" s="40">
        <f t="shared" si="1"/>
        <v>51.473299700983958</v>
      </c>
      <c r="U112" s="40"/>
    </row>
    <row r="113" spans="1:21" s="25" customFormat="1" ht="15" customHeight="1" x14ac:dyDescent="0.25">
      <c r="A113" s="29" t="s">
        <v>669</v>
      </c>
      <c r="B113" s="5" t="s">
        <v>668</v>
      </c>
      <c r="C113" s="28" t="s">
        <v>314</v>
      </c>
      <c r="D113" s="43">
        <v>0</v>
      </c>
      <c r="E113" s="40">
        <v>0</v>
      </c>
      <c r="F113" s="40" t="s">
        <v>81</v>
      </c>
      <c r="G113" s="40">
        <v>0</v>
      </c>
      <c r="H113" s="14"/>
      <c r="I113" s="14" t="s">
        <v>81</v>
      </c>
      <c r="J113" s="51">
        <v>0</v>
      </c>
      <c r="K113" s="40"/>
      <c r="L113" s="51">
        <v>0</v>
      </c>
      <c r="M113" s="51"/>
      <c r="N113" s="51">
        <v>0</v>
      </c>
      <c r="O113" s="51"/>
      <c r="P113" s="51">
        <v>0</v>
      </c>
      <c r="Q113" s="51"/>
      <c r="R113" s="51">
        <v>0</v>
      </c>
      <c r="S113" s="18"/>
      <c r="T113" s="51" t="s">
        <v>81</v>
      </c>
      <c r="U113" s="18"/>
    </row>
    <row r="114" spans="1:21" s="25" customFormat="1" x14ac:dyDescent="0.25">
      <c r="A114" s="29" t="s">
        <v>671</v>
      </c>
      <c r="B114" s="5" t="s">
        <v>670</v>
      </c>
      <c r="C114" s="28" t="s">
        <v>314</v>
      </c>
      <c r="D114" s="43">
        <v>0</v>
      </c>
      <c r="E114" s="40">
        <v>0</v>
      </c>
      <c r="F114" s="40" t="s">
        <v>81</v>
      </c>
      <c r="G114" s="40">
        <v>0</v>
      </c>
      <c r="H114" s="14"/>
      <c r="I114" s="14" t="s">
        <v>81</v>
      </c>
      <c r="J114" s="51">
        <v>0</v>
      </c>
      <c r="K114" s="40"/>
      <c r="L114" s="51">
        <v>0</v>
      </c>
      <c r="M114" s="51"/>
      <c r="N114" s="51">
        <v>0</v>
      </c>
      <c r="O114" s="51"/>
      <c r="P114" s="51">
        <v>0</v>
      </c>
      <c r="Q114" s="51"/>
      <c r="R114" s="51">
        <v>0</v>
      </c>
      <c r="S114" s="18"/>
      <c r="T114" s="51" t="s">
        <v>81</v>
      </c>
      <c r="U114" s="18"/>
    </row>
    <row r="115" spans="1:21" s="23" customFormat="1" x14ac:dyDescent="0.25">
      <c r="A115" s="29" t="s">
        <v>18</v>
      </c>
      <c r="B115" s="19" t="s">
        <v>723</v>
      </c>
      <c r="C115" s="28" t="s">
        <v>314</v>
      </c>
      <c r="D115" s="43">
        <v>553.68628446128059</v>
      </c>
      <c r="E115" s="43">
        <v>253.11853630740416</v>
      </c>
      <c r="F115" s="40" t="s">
        <v>81</v>
      </c>
      <c r="G115" s="40">
        <v>389.64810453866278</v>
      </c>
      <c r="H115" s="14"/>
      <c r="I115" s="40">
        <v>81.936197302357073</v>
      </c>
      <c r="J115" s="40">
        <v>330.17168557660364</v>
      </c>
      <c r="K115" s="40"/>
      <c r="L115" s="40">
        <v>184.49151458242434</v>
      </c>
      <c r="M115" s="40"/>
      <c r="N115" s="40">
        <v>189.45616510021392</v>
      </c>
      <c r="O115" s="40"/>
      <c r="P115" s="40">
        <v>194.24179206503788</v>
      </c>
      <c r="Q115" s="40"/>
      <c r="R115" s="40">
        <v>199.38499415539235</v>
      </c>
      <c r="S115" s="40"/>
      <c r="T115" s="40">
        <f t="shared" si="1"/>
        <v>1179.6823487820291</v>
      </c>
      <c r="U115" s="40"/>
    </row>
    <row r="116" spans="1:21" s="23" customFormat="1" x14ac:dyDescent="0.25">
      <c r="A116" s="29" t="s">
        <v>48</v>
      </c>
      <c r="B116" s="4" t="s">
        <v>573</v>
      </c>
      <c r="C116" s="28" t="s">
        <v>314</v>
      </c>
      <c r="D116" s="43">
        <v>0</v>
      </c>
      <c r="E116" s="43">
        <v>0</v>
      </c>
      <c r="F116" s="40" t="s">
        <v>81</v>
      </c>
      <c r="G116" s="40">
        <v>0</v>
      </c>
      <c r="H116" s="14"/>
      <c r="I116" s="51">
        <v>0</v>
      </c>
      <c r="J116" s="51">
        <v>0</v>
      </c>
      <c r="K116" s="40"/>
      <c r="L116" s="51">
        <v>0</v>
      </c>
      <c r="M116" s="51"/>
      <c r="N116" s="51">
        <v>0</v>
      </c>
      <c r="O116" s="51"/>
      <c r="P116" s="51">
        <v>0</v>
      </c>
      <c r="Q116" s="51"/>
      <c r="R116" s="51">
        <v>0</v>
      </c>
      <c r="S116" s="40"/>
      <c r="T116" s="51">
        <f t="shared" si="1"/>
        <v>0</v>
      </c>
      <c r="U116" s="40"/>
    </row>
    <row r="117" spans="1:21" s="23" customFormat="1" ht="31.5" x14ac:dyDescent="0.25">
      <c r="A117" s="29" t="s">
        <v>450</v>
      </c>
      <c r="B117" s="1" t="s">
        <v>463</v>
      </c>
      <c r="C117" s="28" t="s">
        <v>314</v>
      </c>
      <c r="D117" s="43">
        <v>0</v>
      </c>
      <c r="E117" s="43">
        <v>0</v>
      </c>
      <c r="F117" s="40" t="s">
        <v>81</v>
      </c>
      <c r="G117" s="40">
        <v>0</v>
      </c>
      <c r="H117" s="14"/>
      <c r="I117" s="51">
        <v>0</v>
      </c>
      <c r="J117" s="51">
        <v>0</v>
      </c>
      <c r="K117" s="40"/>
      <c r="L117" s="51">
        <v>0</v>
      </c>
      <c r="M117" s="51"/>
      <c r="N117" s="51">
        <v>0</v>
      </c>
      <c r="O117" s="51"/>
      <c r="P117" s="51">
        <v>0</v>
      </c>
      <c r="Q117" s="51"/>
      <c r="R117" s="51">
        <v>0</v>
      </c>
      <c r="S117" s="40"/>
      <c r="T117" s="51">
        <f t="shared" si="1"/>
        <v>0</v>
      </c>
      <c r="U117" s="40"/>
    </row>
    <row r="118" spans="1:21" s="23" customFormat="1" ht="31.5" x14ac:dyDescent="0.25">
      <c r="A118" s="29" t="s">
        <v>451</v>
      </c>
      <c r="B118" s="1" t="s">
        <v>464</v>
      </c>
      <c r="C118" s="28" t="s">
        <v>314</v>
      </c>
      <c r="D118" s="43">
        <v>0</v>
      </c>
      <c r="E118" s="43">
        <v>0</v>
      </c>
      <c r="F118" s="40" t="s">
        <v>81</v>
      </c>
      <c r="G118" s="40">
        <v>0</v>
      </c>
      <c r="H118" s="14"/>
      <c r="I118" s="51">
        <v>0</v>
      </c>
      <c r="J118" s="51">
        <v>0</v>
      </c>
      <c r="K118" s="40"/>
      <c r="L118" s="51">
        <v>0</v>
      </c>
      <c r="M118" s="51"/>
      <c r="N118" s="51">
        <v>0</v>
      </c>
      <c r="O118" s="51"/>
      <c r="P118" s="51">
        <v>0</v>
      </c>
      <c r="Q118" s="51"/>
      <c r="R118" s="51">
        <v>0</v>
      </c>
      <c r="S118" s="40"/>
      <c r="T118" s="51">
        <f t="shared" si="1"/>
        <v>0</v>
      </c>
      <c r="U118" s="40"/>
    </row>
    <row r="119" spans="1:21" s="23" customFormat="1" ht="31.5" x14ac:dyDescent="0.25">
      <c r="A119" s="29" t="s">
        <v>546</v>
      </c>
      <c r="B119" s="1" t="s">
        <v>449</v>
      </c>
      <c r="C119" s="28" t="s">
        <v>314</v>
      </c>
      <c r="D119" s="43">
        <v>0</v>
      </c>
      <c r="E119" s="43">
        <v>0</v>
      </c>
      <c r="F119" s="40" t="s">
        <v>81</v>
      </c>
      <c r="G119" s="40">
        <v>0</v>
      </c>
      <c r="H119" s="14"/>
      <c r="I119" s="51">
        <v>0</v>
      </c>
      <c r="J119" s="51">
        <v>0</v>
      </c>
      <c r="K119" s="40"/>
      <c r="L119" s="51">
        <v>0</v>
      </c>
      <c r="M119" s="51"/>
      <c r="N119" s="51">
        <v>0</v>
      </c>
      <c r="O119" s="51"/>
      <c r="P119" s="51">
        <v>0</v>
      </c>
      <c r="Q119" s="51"/>
      <c r="R119" s="51">
        <v>0</v>
      </c>
      <c r="S119" s="40"/>
      <c r="T119" s="51">
        <f t="shared" si="1"/>
        <v>0</v>
      </c>
      <c r="U119" s="40"/>
    </row>
    <row r="120" spans="1:21" s="23" customFormat="1" x14ac:dyDescent="0.25">
      <c r="A120" s="29" t="s">
        <v>49</v>
      </c>
      <c r="B120" s="3" t="s">
        <v>610</v>
      </c>
      <c r="C120" s="28" t="s">
        <v>314</v>
      </c>
      <c r="D120" s="43">
        <v>0</v>
      </c>
      <c r="E120" s="43">
        <v>0</v>
      </c>
      <c r="F120" s="40" t="s">
        <v>81</v>
      </c>
      <c r="G120" s="40">
        <v>0</v>
      </c>
      <c r="H120" s="14"/>
      <c r="I120" s="51">
        <v>0</v>
      </c>
      <c r="J120" s="51">
        <v>0</v>
      </c>
      <c r="K120" s="40"/>
      <c r="L120" s="51">
        <v>0</v>
      </c>
      <c r="M120" s="51"/>
      <c r="N120" s="51">
        <v>0</v>
      </c>
      <c r="O120" s="51"/>
      <c r="P120" s="51">
        <v>0</v>
      </c>
      <c r="Q120" s="51"/>
      <c r="R120" s="51">
        <v>0</v>
      </c>
      <c r="S120" s="40"/>
      <c r="T120" s="51">
        <f t="shared" si="1"/>
        <v>0</v>
      </c>
      <c r="U120" s="40"/>
    </row>
    <row r="121" spans="1:21" s="23" customFormat="1" x14ac:dyDescent="0.25">
      <c r="A121" s="29" t="s">
        <v>322</v>
      </c>
      <c r="B121" s="3" t="s">
        <v>503</v>
      </c>
      <c r="C121" s="28" t="s">
        <v>314</v>
      </c>
      <c r="D121" s="43">
        <v>248.14893900000018</v>
      </c>
      <c r="E121" s="43">
        <v>31.46336784999988</v>
      </c>
      <c r="F121" s="40" t="s">
        <v>81</v>
      </c>
      <c r="G121" s="40">
        <v>210.15475572568295</v>
      </c>
      <c r="H121" s="14"/>
      <c r="I121" s="40">
        <v>-20.136597903709326</v>
      </c>
      <c r="J121" s="40">
        <v>238.42820928053834</v>
      </c>
      <c r="K121" s="40"/>
      <c r="L121" s="40">
        <v>89.078299234516351</v>
      </c>
      <c r="M121" s="40"/>
      <c r="N121" s="40">
        <v>90.22642113838964</v>
      </c>
      <c r="O121" s="40"/>
      <c r="P121" s="40">
        <v>91.042858344740523</v>
      </c>
      <c r="Q121" s="40"/>
      <c r="R121" s="40">
        <v>92.058103086283111</v>
      </c>
      <c r="S121" s="40"/>
      <c r="T121" s="40">
        <f t="shared" si="1"/>
        <v>580.69729318075872</v>
      </c>
      <c r="U121" s="40"/>
    </row>
    <row r="122" spans="1:21" s="23" customFormat="1" x14ac:dyDescent="0.25">
      <c r="A122" s="29" t="s">
        <v>323</v>
      </c>
      <c r="B122" s="3" t="s">
        <v>611</v>
      </c>
      <c r="C122" s="28" t="s">
        <v>314</v>
      </c>
      <c r="D122" s="43">
        <v>0</v>
      </c>
      <c r="E122" s="43">
        <v>0</v>
      </c>
      <c r="F122" s="40" t="s">
        <v>81</v>
      </c>
      <c r="G122" s="40">
        <v>0</v>
      </c>
      <c r="H122" s="14"/>
      <c r="I122" s="51">
        <v>0</v>
      </c>
      <c r="J122" s="51">
        <v>0</v>
      </c>
      <c r="K122" s="40"/>
      <c r="L122" s="51">
        <v>0</v>
      </c>
      <c r="M122" s="51"/>
      <c r="N122" s="51">
        <v>0</v>
      </c>
      <c r="O122" s="51"/>
      <c r="P122" s="51">
        <v>0</v>
      </c>
      <c r="Q122" s="51"/>
      <c r="R122" s="51">
        <v>0</v>
      </c>
      <c r="S122" s="40"/>
      <c r="T122" s="51">
        <f t="shared" si="1"/>
        <v>0</v>
      </c>
      <c r="U122" s="40"/>
    </row>
    <row r="123" spans="1:21" s="23" customFormat="1" x14ac:dyDescent="0.25">
      <c r="A123" s="29" t="s">
        <v>324</v>
      </c>
      <c r="B123" s="3" t="s">
        <v>504</v>
      </c>
      <c r="C123" s="28" t="s">
        <v>314</v>
      </c>
      <c r="D123" s="43">
        <v>203.50836126000004</v>
      </c>
      <c r="E123" s="43">
        <v>53.880272810000001</v>
      </c>
      <c r="F123" s="40" t="s">
        <v>81</v>
      </c>
      <c r="G123" s="40">
        <v>15.633684702337025</v>
      </c>
      <c r="H123" s="14"/>
      <c r="I123" s="40">
        <v>19.301797314742636</v>
      </c>
      <c r="J123" s="40">
        <v>20.257831127712649</v>
      </c>
      <c r="K123" s="40"/>
      <c r="L123" s="40">
        <v>21.068144372821155</v>
      </c>
      <c r="M123" s="40"/>
      <c r="N123" s="40">
        <v>21.910870147734002</v>
      </c>
      <c r="O123" s="40"/>
      <c r="P123" s="40">
        <v>22.787304953643361</v>
      </c>
      <c r="Q123" s="40"/>
      <c r="R123" s="40">
        <v>23.698797151789098</v>
      </c>
      <c r="S123" s="40"/>
      <c r="T123" s="40">
        <f t="shared" si="1"/>
        <v>129.02474506844291</v>
      </c>
      <c r="U123" s="40"/>
    </row>
    <row r="124" spans="1:21" s="23" customFormat="1" x14ac:dyDescent="0.25">
      <c r="A124" s="29" t="s">
        <v>325</v>
      </c>
      <c r="B124" s="3" t="s">
        <v>505</v>
      </c>
      <c r="C124" s="28" t="s">
        <v>314</v>
      </c>
      <c r="D124" s="43">
        <v>0</v>
      </c>
      <c r="E124" s="43">
        <v>0</v>
      </c>
      <c r="F124" s="40" t="s">
        <v>81</v>
      </c>
      <c r="G124" s="40">
        <v>0</v>
      </c>
      <c r="H124" s="14"/>
      <c r="I124" s="51">
        <v>0</v>
      </c>
      <c r="J124" s="51">
        <v>0</v>
      </c>
      <c r="K124" s="40"/>
      <c r="L124" s="51">
        <v>0</v>
      </c>
      <c r="M124" s="51"/>
      <c r="N124" s="51">
        <v>0</v>
      </c>
      <c r="O124" s="51"/>
      <c r="P124" s="51">
        <v>0</v>
      </c>
      <c r="Q124" s="51"/>
      <c r="R124" s="51">
        <v>0</v>
      </c>
      <c r="S124" s="40"/>
      <c r="T124" s="51">
        <f t="shared" si="1"/>
        <v>0</v>
      </c>
      <c r="U124" s="40"/>
    </row>
    <row r="125" spans="1:21" s="23" customFormat="1" x14ac:dyDescent="0.25">
      <c r="A125" s="29" t="s">
        <v>326</v>
      </c>
      <c r="B125" s="3" t="s">
        <v>618</v>
      </c>
      <c r="C125" s="28" t="s">
        <v>314</v>
      </c>
      <c r="D125" s="43">
        <v>0</v>
      </c>
      <c r="E125" s="43">
        <v>0</v>
      </c>
      <c r="F125" s="40" t="s">
        <v>81</v>
      </c>
      <c r="G125" s="40">
        <v>0</v>
      </c>
      <c r="H125" s="14"/>
      <c r="I125" s="51">
        <v>0</v>
      </c>
      <c r="J125" s="51">
        <v>0</v>
      </c>
      <c r="K125" s="40"/>
      <c r="L125" s="51">
        <v>0</v>
      </c>
      <c r="M125" s="51"/>
      <c r="N125" s="51">
        <v>0</v>
      </c>
      <c r="O125" s="51"/>
      <c r="P125" s="51">
        <v>0</v>
      </c>
      <c r="Q125" s="51"/>
      <c r="R125" s="51">
        <v>0</v>
      </c>
      <c r="S125" s="40"/>
      <c r="T125" s="51">
        <f t="shared" si="1"/>
        <v>0</v>
      </c>
      <c r="U125" s="40"/>
    </row>
    <row r="126" spans="1:21" s="23" customFormat="1" ht="31.5" x14ac:dyDescent="0.25">
      <c r="A126" s="29" t="s">
        <v>327</v>
      </c>
      <c r="B126" s="4" t="s">
        <v>383</v>
      </c>
      <c r="C126" s="28" t="s">
        <v>314</v>
      </c>
      <c r="D126" s="43">
        <v>0</v>
      </c>
      <c r="E126" s="43">
        <v>0</v>
      </c>
      <c r="F126" s="40" t="s">
        <v>81</v>
      </c>
      <c r="G126" s="40">
        <v>0</v>
      </c>
      <c r="H126" s="14"/>
      <c r="I126" s="51">
        <v>0</v>
      </c>
      <c r="J126" s="51">
        <v>0</v>
      </c>
      <c r="K126" s="40"/>
      <c r="L126" s="51">
        <v>0</v>
      </c>
      <c r="M126" s="51"/>
      <c r="N126" s="51">
        <v>0</v>
      </c>
      <c r="O126" s="51"/>
      <c r="P126" s="51">
        <v>0</v>
      </c>
      <c r="Q126" s="51"/>
      <c r="R126" s="51">
        <v>0</v>
      </c>
      <c r="S126" s="40"/>
      <c r="T126" s="51">
        <f t="shared" si="1"/>
        <v>0</v>
      </c>
      <c r="U126" s="40"/>
    </row>
    <row r="127" spans="1:21" s="23" customFormat="1" x14ac:dyDescent="0.25">
      <c r="A127" s="29" t="s">
        <v>547</v>
      </c>
      <c r="B127" s="5" t="s">
        <v>208</v>
      </c>
      <c r="C127" s="28" t="s">
        <v>314</v>
      </c>
      <c r="D127" s="43">
        <v>0</v>
      </c>
      <c r="E127" s="43">
        <v>0</v>
      </c>
      <c r="F127" s="40" t="s">
        <v>81</v>
      </c>
      <c r="G127" s="40">
        <v>0</v>
      </c>
      <c r="H127" s="14"/>
      <c r="I127" s="51">
        <v>0</v>
      </c>
      <c r="J127" s="51">
        <v>0</v>
      </c>
      <c r="K127" s="40"/>
      <c r="L127" s="51">
        <v>0</v>
      </c>
      <c r="M127" s="51"/>
      <c r="N127" s="51">
        <v>0</v>
      </c>
      <c r="O127" s="51"/>
      <c r="P127" s="51">
        <v>0</v>
      </c>
      <c r="Q127" s="51"/>
      <c r="R127" s="51">
        <v>0</v>
      </c>
      <c r="S127" s="40"/>
      <c r="T127" s="51">
        <f t="shared" si="1"/>
        <v>0</v>
      </c>
      <c r="U127" s="40"/>
    </row>
    <row r="128" spans="1:21" s="23" customFormat="1" x14ac:dyDescent="0.25">
      <c r="A128" s="29" t="s">
        <v>548</v>
      </c>
      <c r="B128" s="5" t="s">
        <v>196</v>
      </c>
      <c r="C128" s="28" t="s">
        <v>314</v>
      </c>
      <c r="D128" s="43">
        <v>0</v>
      </c>
      <c r="E128" s="43">
        <v>0</v>
      </c>
      <c r="F128" s="40" t="s">
        <v>81</v>
      </c>
      <c r="G128" s="40">
        <v>0</v>
      </c>
      <c r="H128" s="14"/>
      <c r="I128" s="51">
        <v>0</v>
      </c>
      <c r="J128" s="51">
        <v>0</v>
      </c>
      <c r="K128" s="40"/>
      <c r="L128" s="51">
        <v>0</v>
      </c>
      <c r="M128" s="51"/>
      <c r="N128" s="51">
        <v>0</v>
      </c>
      <c r="O128" s="51"/>
      <c r="P128" s="51">
        <v>0</v>
      </c>
      <c r="Q128" s="51"/>
      <c r="R128" s="51">
        <v>0</v>
      </c>
      <c r="S128" s="40"/>
      <c r="T128" s="51">
        <f t="shared" si="1"/>
        <v>0</v>
      </c>
      <c r="U128" s="40"/>
    </row>
    <row r="129" spans="1:21" s="23" customFormat="1" x14ac:dyDescent="0.25">
      <c r="A129" s="29" t="s">
        <v>328</v>
      </c>
      <c r="B129" s="3" t="s">
        <v>506</v>
      </c>
      <c r="C129" s="28" t="s">
        <v>314</v>
      </c>
      <c r="D129" s="43">
        <v>102.02898420128039</v>
      </c>
      <c r="E129" s="43">
        <v>167.77489564740426</v>
      </c>
      <c r="F129" s="40" t="s">
        <v>81</v>
      </c>
      <c r="G129" s="40">
        <v>163.8596641106428</v>
      </c>
      <c r="H129" s="14"/>
      <c r="I129" s="40">
        <v>82.770997891323759</v>
      </c>
      <c r="J129" s="40">
        <v>71.485645168352647</v>
      </c>
      <c r="K129" s="40"/>
      <c r="L129" s="40">
        <v>74.345070975086841</v>
      </c>
      <c r="M129" s="40"/>
      <c r="N129" s="40">
        <v>77.318873814090281</v>
      </c>
      <c r="O129" s="40"/>
      <c r="P129" s="40">
        <v>80.411628766654005</v>
      </c>
      <c r="Q129" s="40"/>
      <c r="R129" s="40">
        <v>83.628093917320143</v>
      </c>
      <c r="S129" s="40"/>
      <c r="T129" s="40">
        <f t="shared" si="1"/>
        <v>469.96031053282769</v>
      </c>
      <c r="U129" s="40"/>
    </row>
    <row r="130" spans="1:21" s="23" customFormat="1" x14ac:dyDescent="0.25">
      <c r="A130" s="29" t="s">
        <v>19</v>
      </c>
      <c r="B130" s="19" t="s">
        <v>582</v>
      </c>
      <c r="C130" s="28" t="s">
        <v>314</v>
      </c>
      <c r="D130" s="43">
        <v>120.566028688</v>
      </c>
      <c r="E130" s="43">
        <v>31.258082622</v>
      </c>
      <c r="F130" s="40" t="s">
        <v>81</v>
      </c>
      <c r="G130" s="40">
        <v>47.087878775999997</v>
      </c>
      <c r="H130" s="14"/>
      <c r="I130" s="40">
        <v>29.795892693880447</v>
      </c>
      <c r="J130" s="40">
        <v>52.895138467897731</v>
      </c>
      <c r="K130" s="40"/>
      <c r="L130" s="40">
        <v>53.467023629244572</v>
      </c>
      <c r="M130" s="40"/>
      <c r="N130" s="40">
        <v>54.061784197045256</v>
      </c>
      <c r="O130" s="40"/>
      <c r="P130" s="40">
        <v>54.680335187558001</v>
      </c>
      <c r="Q130" s="40"/>
      <c r="R130" s="40">
        <v>55.32362821769123</v>
      </c>
      <c r="S130" s="40"/>
      <c r="T130" s="40">
        <f t="shared" si="1"/>
        <v>300.22380239331721</v>
      </c>
      <c r="U130" s="40"/>
    </row>
    <row r="131" spans="1:21" s="23" customFormat="1" x14ac:dyDescent="0.25">
      <c r="A131" s="29" t="s">
        <v>15</v>
      </c>
      <c r="B131" s="3" t="s">
        <v>573</v>
      </c>
      <c r="C131" s="28" t="s">
        <v>314</v>
      </c>
      <c r="D131" s="43">
        <v>0</v>
      </c>
      <c r="E131" s="43">
        <v>0</v>
      </c>
      <c r="F131" s="40" t="s">
        <v>81</v>
      </c>
      <c r="G131" s="40">
        <v>0</v>
      </c>
      <c r="H131" s="14"/>
      <c r="I131" s="51">
        <v>0</v>
      </c>
      <c r="J131" s="51">
        <v>0</v>
      </c>
      <c r="K131" s="40"/>
      <c r="L131" s="51">
        <v>0</v>
      </c>
      <c r="M131" s="51"/>
      <c r="N131" s="51">
        <v>0</v>
      </c>
      <c r="O131" s="51"/>
      <c r="P131" s="51">
        <v>0</v>
      </c>
      <c r="Q131" s="51"/>
      <c r="R131" s="51">
        <v>0</v>
      </c>
      <c r="S131" s="40"/>
      <c r="T131" s="51">
        <f t="shared" si="1"/>
        <v>0</v>
      </c>
      <c r="U131" s="40"/>
    </row>
    <row r="132" spans="1:21" s="23" customFormat="1" ht="31.5" x14ac:dyDescent="0.25">
      <c r="A132" s="29" t="s">
        <v>570</v>
      </c>
      <c r="B132" s="1" t="s">
        <v>463</v>
      </c>
      <c r="C132" s="28" t="s">
        <v>314</v>
      </c>
      <c r="D132" s="43">
        <v>0</v>
      </c>
      <c r="E132" s="43">
        <v>0</v>
      </c>
      <c r="F132" s="40" t="s">
        <v>81</v>
      </c>
      <c r="G132" s="40">
        <v>0</v>
      </c>
      <c r="H132" s="14"/>
      <c r="I132" s="51">
        <v>0</v>
      </c>
      <c r="J132" s="51">
        <v>0</v>
      </c>
      <c r="K132" s="40"/>
      <c r="L132" s="51">
        <v>0</v>
      </c>
      <c r="M132" s="51"/>
      <c r="N132" s="51">
        <v>0</v>
      </c>
      <c r="O132" s="51"/>
      <c r="P132" s="51">
        <v>0</v>
      </c>
      <c r="Q132" s="51"/>
      <c r="R132" s="51">
        <v>0</v>
      </c>
      <c r="S132" s="40"/>
      <c r="T132" s="51">
        <f t="shared" si="1"/>
        <v>0</v>
      </c>
      <c r="U132" s="40"/>
    </row>
    <row r="133" spans="1:21" s="23" customFormat="1" ht="31.5" x14ac:dyDescent="0.25">
      <c r="A133" s="29" t="s">
        <v>571</v>
      </c>
      <c r="B133" s="1" t="s">
        <v>464</v>
      </c>
      <c r="C133" s="28" t="s">
        <v>314</v>
      </c>
      <c r="D133" s="43">
        <v>0</v>
      </c>
      <c r="E133" s="43">
        <v>0</v>
      </c>
      <c r="F133" s="40" t="s">
        <v>81</v>
      </c>
      <c r="G133" s="40">
        <v>0</v>
      </c>
      <c r="H133" s="14"/>
      <c r="I133" s="51">
        <v>0</v>
      </c>
      <c r="J133" s="51">
        <v>0</v>
      </c>
      <c r="K133" s="40"/>
      <c r="L133" s="51">
        <v>0</v>
      </c>
      <c r="M133" s="51"/>
      <c r="N133" s="51">
        <v>0</v>
      </c>
      <c r="O133" s="51"/>
      <c r="P133" s="51">
        <v>0</v>
      </c>
      <c r="Q133" s="51"/>
      <c r="R133" s="51">
        <v>0</v>
      </c>
      <c r="S133" s="40"/>
      <c r="T133" s="51">
        <f t="shared" si="1"/>
        <v>0</v>
      </c>
      <c r="U133" s="40"/>
    </row>
    <row r="134" spans="1:21" s="23" customFormat="1" ht="31.5" x14ac:dyDescent="0.25">
      <c r="A134" s="29" t="s">
        <v>572</v>
      </c>
      <c r="B134" s="1" t="s">
        <v>449</v>
      </c>
      <c r="C134" s="28" t="s">
        <v>314</v>
      </c>
      <c r="D134" s="43">
        <v>0</v>
      </c>
      <c r="E134" s="43">
        <v>0</v>
      </c>
      <c r="F134" s="40" t="s">
        <v>81</v>
      </c>
      <c r="G134" s="40">
        <v>0</v>
      </c>
      <c r="H134" s="14"/>
      <c r="I134" s="51">
        <v>0</v>
      </c>
      <c r="J134" s="51">
        <v>0</v>
      </c>
      <c r="K134" s="40"/>
      <c r="L134" s="51">
        <v>0</v>
      </c>
      <c r="M134" s="51"/>
      <c r="N134" s="51">
        <v>0</v>
      </c>
      <c r="O134" s="51"/>
      <c r="P134" s="51">
        <v>0</v>
      </c>
      <c r="Q134" s="51"/>
      <c r="R134" s="51">
        <v>0</v>
      </c>
      <c r="S134" s="40"/>
      <c r="T134" s="51">
        <f t="shared" si="1"/>
        <v>0</v>
      </c>
      <c r="U134" s="40"/>
    </row>
    <row r="135" spans="1:21" s="23" customFormat="1" x14ac:dyDescent="0.25">
      <c r="A135" s="29" t="s">
        <v>372</v>
      </c>
      <c r="B135" s="6" t="s">
        <v>619</v>
      </c>
      <c r="C135" s="28" t="s">
        <v>314</v>
      </c>
      <c r="D135" s="43">
        <v>0</v>
      </c>
      <c r="E135" s="43">
        <v>0</v>
      </c>
      <c r="F135" s="40" t="s">
        <v>81</v>
      </c>
      <c r="G135" s="40">
        <v>0</v>
      </c>
      <c r="H135" s="14"/>
      <c r="I135" s="51">
        <v>0</v>
      </c>
      <c r="J135" s="51">
        <v>0</v>
      </c>
      <c r="K135" s="40"/>
      <c r="L135" s="51">
        <v>0</v>
      </c>
      <c r="M135" s="51"/>
      <c r="N135" s="51">
        <v>0</v>
      </c>
      <c r="O135" s="51"/>
      <c r="P135" s="51">
        <v>0</v>
      </c>
      <c r="Q135" s="51"/>
      <c r="R135" s="51">
        <v>0</v>
      </c>
      <c r="S135" s="40"/>
      <c r="T135" s="51">
        <f t="shared" si="1"/>
        <v>0</v>
      </c>
      <c r="U135" s="40"/>
    </row>
    <row r="136" spans="1:21" s="23" customFormat="1" x14ac:dyDescent="0.25">
      <c r="A136" s="29" t="s">
        <v>373</v>
      </c>
      <c r="B136" s="6" t="s">
        <v>380</v>
      </c>
      <c r="C136" s="28" t="s">
        <v>314</v>
      </c>
      <c r="D136" s="43">
        <v>105.41887424721249</v>
      </c>
      <c r="E136" s="43">
        <v>19.11457896737021</v>
      </c>
      <c r="F136" s="40" t="s">
        <v>81</v>
      </c>
      <c r="G136" s="40">
        <v>38.598009434227201</v>
      </c>
      <c r="H136" s="14"/>
      <c r="I136" s="40">
        <v>11.533707006238872</v>
      </c>
      <c r="J136" s="40">
        <v>38.598009434227201</v>
      </c>
      <c r="K136" s="40"/>
      <c r="L136" s="40">
        <v>38.598009434227201</v>
      </c>
      <c r="M136" s="40"/>
      <c r="N136" s="40">
        <v>38.598009434227201</v>
      </c>
      <c r="O136" s="40"/>
      <c r="P136" s="40">
        <v>38.598009434227201</v>
      </c>
      <c r="Q136" s="40"/>
      <c r="R136" s="40">
        <v>38.598009434227201</v>
      </c>
      <c r="S136" s="40"/>
      <c r="T136" s="40">
        <f t="shared" si="1"/>
        <v>204.52375417737488</v>
      </c>
      <c r="U136" s="40"/>
    </row>
    <row r="137" spans="1:21" s="23" customFormat="1" x14ac:dyDescent="0.25">
      <c r="A137" s="29" t="s">
        <v>374</v>
      </c>
      <c r="B137" s="6" t="s">
        <v>613</v>
      </c>
      <c r="C137" s="28" t="s">
        <v>314</v>
      </c>
      <c r="D137" s="43">
        <v>0</v>
      </c>
      <c r="E137" s="43">
        <v>0</v>
      </c>
      <c r="F137" s="40" t="s">
        <v>81</v>
      </c>
      <c r="G137" s="40">
        <v>0</v>
      </c>
      <c r="H137" s="14"/>
      <c r="I137" s="51">
        <v>0</v>
      </c>
      <c r="J137" s="51">
        <v>0</v>
      </c>
      <c r="K137" s="40"/>
      <c r="L137" s="51">
        <v>0</v>
      </c>
      <c r="M137" s="51"/>
      <c r="N137" s="51">
        <v>0</v>
      </c>
      <c r="O137" s="51"/>
      <c r="P137" s="51">
        <v>0</v>
      </c>
      <c r="Q137" s="51"/>
      <c r="R137" s="51">
        <v>0</v>
      </c>
      <c r="S137" s="40"/>
      <c r="T137" s="51">
        <f t="shared" si="1"/>
        <v>0</v>
      </c>
      <c r="U137" s="40"/>
    </row>
    <row r="138" spans="1:21" s="23" customFormat="1" x14ac:dyDescent="0.25">
      <c r="A138" s="29" t="s">
        <v>375</v>
      </c>
      <c r="B138" s="6" t="s">
        <v>381</v>
      </c>
      <c r="C138" s="28" t="s">
        <v>314</v>
      </c>
      <c r="D138" s="43">
        <v>0</v>
      </c>
      <c r="E138" s="43">
        <v>0</v>
      </c>
      <c r="F138" s="40" t="s">
        <v>81</v>
      </c>
      <c r="G138" s="40">
        <v>0</v>
      </c>
      <c r="H138" s="14"/>
      <c r="I138" s="51">
        <v>0</v>
      </c>
      <c r="J138" s="51">
        <v>0</v>
      </c>
      <c r="K138" s="40"/>
      <c r="L138" s="51">
        <v>0</v>
      </c>
      <c r="M138" s="51"/>
      <c r="N138" s="51">
        <v>0</v>
      </c>
      <c r="O138" s="51"/>
      <c r="P138" s="51">
        <v>0</v>
      </c>
      <c r="Q138" s="51"/>
      <c r="R138" s="51">
        <v>0</v>
      </c>
      <c r="S138" s="40"/>
      <c r="T138" s="51">
        <f t="shared" si="1"/>
        <v>0</v>
      </c>
      <c r="U138" s="40"/>
    </row>
    <row r="139" spans="1:21" s="23" customFormat="1" x14ac:dyDescent="0.25">
      <c r="A139" s="29" t="s">
        <v>376</v>
      </c>
      <c r="B139" s="6" t="s">
        <v>382</v>
      </c>
      <c r="C139" s="28" t="s">
        <v>314</v>
      </c>
      <c r="D139" s="43">
        <v>0</v>
      </c>
      <c r="E139" s="43">
        <v>0</v>
      </c>
      <c r="F139" s="40" t="s">
        <v>81</v>
      </c>
      <c r="G139" s="40">
        <v>0</v>
      </c>
      <c r="H139" s="14"/>
      <c r="I139" s="51">
        <v>0</v>
      </c>
      <c r="J139" s="51">
        <v>0</v>
      </c>
      <c r="K139" s="40"/>
      <c r="L139" s="51">
        <v>0</v>
      </c>
      <c r="M139" s="51"/>
      <c r="N139" s="51">
        <v>0</v>
      </c>
      <c r="O139" s="51"/>
      <c r="P139" s="51">
        <v>0</v>
      </c>
      <c r="Q139" s="51"/>
      <c r="R139" s="51">
        <v>0</v>
      </c>
      <c r="S139" s="40"/>
      <c r="T139" s="51">
        <f t="shared" si="1"/>
        <v>0</v>
      </c>
      <c r="U139" s="40"/>
    </row>
    <row r="140" spans="1:21" s="23" customFormat="1" x14ac:dyDescent="0.25">
      <c r="A140" s="29" t="s">
        <v>377</v>
      </c>
      <c r="B140" s="6" t="s">
        <v>620</v>
      </c>
      <c r="C140" s="28" t="s">
        <v>314</v>
      </c>
      <c r="D140" s="43">
        <v>0</v>
      </c>
      <c r="E140" s="43">
        <v>0</v>
      </c>
      <c r="F140" s="40" t="s">
        <v>81</v>
      </c>
      <c r="G140" s="40">
        <v>0</v>
      </c>
      <c r="H140" s="14"/>
      <c r="I140" s="51">
        <v>0</v>
      </c>
      <c r="J140" s="51">
        <v>0</v>
      </c>
      <c r="K140" s="40"/>
      <c r="L140" s="51">
        <v>0</v>
      </c>
      <c r="M140" s="51"/>
      <c r="N140" s="51">
        <v>0</v>
      </c>
      <c r="O140" s="51"/>
      <c r="P140" s="51">
        <v>0</v>
      </c>
      <c r="Q140" s="51"/>
      <c r="R140" s="51">
        <v>0</v>
      </c>
      <c r="S140" s="40"/>
      <c r="T140" s="51">
        <f t="shared" si="1"/>
        <v>0</v>
      </c>
      <c r="U140" s="40"/>
    </row>
    <row r="141" spans="1:21" s="23" customFormat="1" ht="31.5" x14ac:dyDescent="0.25">
      <c r="A141" s="29" t="s">
        <v>378</v>
      </c>
      <c r="B141" s="6" t="s">
        <v>383</v>
      </c>
      <c r="C141" s="28" t="s">
        <v>314</v>
      </c>
      <c r="D141" s="43">
        <v>0</v>
      </c>
      <c r="E141" s="43">
        <v>0</v>
      </c>
      <c r="F141" s="40" t="s">
        <v>81</v>
      </c>
      <c r="G141" s="40">
        <v>0</v>
      </c>
      <c r="H141" s="14"/>
      <c r="I141" s="51">
        <v>0</v>
      </c>
      <c r="J141" s="51">
        <v>0</v>
      </c>
      <c r="K141" s="40"/>
      <c r="L141" s="51">
        <v>0</v>
      </c>
      <c r="M141" s="51"/>
      <c r="N141" s="51">
        <v>0</v>
      </c>
      <c r="O141" s="51"/>
      <c r="P141" s="51">
        <v>0</v>
      </c>
      <c r="Q141" s="51"/>
      <c r="R141" s="51">
        <v>0</v>
      </c>
      <c r="S141" s="40"/>
      <c r="T141" s="51">
        <f t="shared" si="1"/>
        <v>0</v>
      </c>
      <c r="U141" s="40"/>
    </row>
    <row r="142" spans="1:21" s="23" customFormat="1" x14ac:dyDescent="0.25">
      <c r="A142" s="29" t="s">
        <v>549</v>
      </c>
      <c r="B142" s="5" t="s">
        <v>384</v>
      </c>
      <c r="C142" s="28" t="s">
        <v>314</v>
      </c>
      <c r="D142" s="43">
        <v>0</v>
      </c>
      <c r="E142" s="43">
        <v>0</v>
      </c>
      <c r="F142" s="40" t="s">
        <v>81</v>
      </c>
      <c r="G142" s="40">
        <v>0</v>
      </c>
      <c r="H142" s="14"/>
      <c r="I142" s="51">
        <v>0</v>
      </c>
      <c r="J142" s="51">
        <v>0</v>
      </c>
      <c r="K142" s="40"/>
      <c r="L142" s="51">
        <v>0</v>
      </c>
      <c r="M142" s="51"/>
      <c r="N142" s="51">
        <v>0</v>
      </c>
      <c r="O142" s="51"/>
      <c r="P142" s="51">
        <v>0</v>
      </c>
      <c r="Q142" s="51"/>
      <c r="R142" s="51">
        <v>0</v>
      </c>
      <c r="S142" s="40"/>
      <c r="T142" s="51">
        <f t="shared" si="1"/>
        <v>0</v>
      </c>
      <c r="U142" s="40"/>
    </row>
    <row r="143" spans="1:21" s="23" customFormat="1" x14ac:dyDescent="0.25">
      <c r="A143" s="29" t="s">
        <v>550</v>
      </c>
      <c r="B143" s="5" t="s">
        <v>196</v>
      </c>
      <c r="C143" s="28" t="s">
        <v>314</v>
      </c>
      <c r="D143" s="43">
        <v>0</v>
      </c>
      <c r="E143" s="43">
        <v>0</v>
      </c>
      <c r="F143" s="40" t="s">
        <v>81</v>
      </c>
      <c r="G143" s="40">
        <v>0</v>
      </c>
      <c r="H143" s="14"/>
      <c r="I143" s="51">
        <v>0</v>
      </c>
      <c r="J143" s="51">
        <v>0</v>
      </c>
      <c r="K143" s="40"/>
      <c r="L143" s="51">
        <v>0</v>
      </c>
      <c r="M143" s="51"/>
      <c r="N143" s="51">
        <v>0</v>
      </c>
      <c r="O143" s="51"/>
      <c r="P143" s="51">
        <v>0</v>
      </c>
      <c r="Q143" s="51"/>
      <c r="R143" s="51">
        <v>0</v>
      </c>
      <c r="S143" s="40"/>
      <c r="T143" s="51">
        <f t="shared" si="1"/>
        <v>0</v>
      </c>
      <c r="U143" s="40"/>
    </row>
    <row r="144" spans="1:21" s="23" customFormat="1" x14ac:dyDescent="0.25">
      <c r="A144" s="29" t="s">
        <v>379</v>
      </c>
      <c r="B144" s="6" t="s">
        <v>385</v>
      </c>
      <c r="C144" s="28" t="s">
        <v>314</v>
      </c>
      <c r="D144" s="43">
        <v>15.147154440787519</v>
      </c>
      <c r="E144" s="43">
        <v>12.143503654629789</v>
      </c>
      <c r="F144" s="40" t="s">
        <v>81</v>
      </c>
      <c r="G144" s="40">
        <v>8.4898693417727991</v>
      </c>
      <c r="H144" s="14"/>
      <c r="I144" s="40">
        <v>18.262185687641576</v>
      </c>
      <c r="J144" s="40">
        <v>14.297129033670529</v>
      </c>
      <c r="K144" s="40"/>
      <c r="L144" s="40">
        <v>14.869014195017369</v>
      </c>
      <c r="M144" s="40"/>
      <c r="N144" s="40">
        <v>15.463774762818057</v>
      </c>
      <c r="O144" s="40"/>
      <c r="P144" s="40">
        <v>16.082325753330803</v>
      </c>
      <c r="Q144" s="40"/>
      <c r="R144" s="40">
        <v>16.725618783464029</v>
      </c>
      <c r="S144" s="40"/>
      <c r="T144" s="40">
        <f t="shared" si="1"/>
        <v>95.70004821594236</v>
      </c>
      <c r="U144" s="40"/>
    </row>
    <row r="145" spans="1:21" s="23" customFormat="1" x14ac:dyDescent="0.25">
      <c r="A145" s="29" t="s">
        <v>21</v>
      </c>
      <c r="B145" s="19" t="s">
        <v>626</v>
      </c>
      <c r="C145" s="28" t="s">
        <v>314</v>
      </c>
      <c r="D145" s="43">
        <v>439.93437084328059</v>
      </c>
      <c r="E145" s="43">
        <v>196.59529379540413</v>
      </c>
      <c r="F145" s="40" t="s">
        <v>81</v>
      </c>
      <c r="G145" s="40">
        <v>313.47874018266282</v>
      </c>
      <c r="H145" s="14"/>
      <c r="I145" s="40">
        <v>60.442310276700304</v>
      </c>
      <c r="J145" s="40">
        <v>277.27654710870593</v>
      </c>
      <c r="K145" s="40"/>
      <c r="L145" s="40">
        <v>131.02449095317979</v>
      </c>
      <c r="M145" s="40"/>
      <c r="N145" s="40">
        <v>135.39438090316867</v>
      </c>
      <c r="O145" s="40"/>
      <c r="P145" s="40">
        <v>139.56145687747988</v>
      </c>
      <c r="Q145" s="40"/>
      <c r="R145" s="40">
        <v>144.06136593770111</v>
      </c>
      <c r="S145" s="40"/>
      <c r="T145" s="40">
        <f t="shared" si="1"/>
        <v>887.76055205693569</v>
      </c>
      <c r="U145" s="40"/>
    </row>
    <row r="146" spans="1:21" s="23" customFormat="1" x14ac:dyDescent="0.25">
      <c r="A146" s="29" t="s">
        <v>37</v>
      </c>
      <c r="B146" s="3" t="s">
        <v>573</v>
      </c>
      <c r="C146" s="28" t="s">
        <v>314</v>
      </c>
      <c r="D146" s="43">
        <v>0</v>
      </c>
      <c r="E146" s="43">
        <v>0</v>
      </c>
      <c r="F146" s="40" t="s">
        <v>81</v>
      </c>
      <c r="G146" s="40">
        <v>0</v>
      </c>
      <c r="H146" s="14"/>
      <c r="I146" s="51">
        <v>0</v>
      </c>
      <c r="J146" s="51">
        <v>0</v>
      </c>
      <c r="K146" s="40"/>
      <c r="L146" s="51">
        <v>0</v>
      </c>
      <c r="M146" s="51"/>
      <c r="N146" s="51">
        <v>0</v>
      </c>
      <c r="O146" s="51"/>
      <c r="P146" s="51">
        <v>0</v>
      </c>
      <c r="Q146" s="51"/>
      <c r="R146" s="51">
        <v>0</v>
      </c>
      <c r="S146" s="40"/>
      <c r="T146" s="51">
        <f t="shared" si="1"/>
        <v>0</v>
      </c>
      <c r="U146" s="40"/>
    </row>
    <row r="147" spans="1:21" s="23" customFormat="1" ht="31.5" x14ac:dyDescent="0.25">
      <c r="A147" s="29" t="s">
        <v>465</v>
      </c>
      <c r="B147" s="1" t="s">
        <v>463</v>
      </c>
      <c r="C147" s="28" t="s">
        <v>314</v>
      </c>
      <c r="D147" s="43">
        <v>0</v>
      </c>
      <c r="E147" s="43">
        <v>0</v>
      </c>
      <c r="F147" s="40" t="s">
        <v>81</v>
      </c>
      <c r="G147" s="40">
        <v>0</v>
      </c>
      <c r="H147" s="14"/>
      <c r="I147" s="51">
        <v>0</v>
      </c>
      <c r="J147" s="51">
        <v>0</v>
      </c>
      <c r="K147" s="40"/>
      <c r="L147" s="51">
        <v>0</v>
      </c>
      <c r="M147" s="51"/>
      <c r="N147" s="51">
        <v>0</v>
      </c>
      <c r="O147" s="51"/>
      <c r="P147" s="51">
        <v>0</v>
      </c>
      <c r="Q147" s="51"/>
      <c r="R147" s="51">
        <v>0</v>
      </c>
      <c r="S147" s="40"/>
      <c r="T147" s="51">
        <f t="shared" ref="T147:T171" si="2">I147+J147+L147+N147+P147+R147</f>
        <v>0</v>
      </c>
      <c r="U147" s="40"/>
    </row>
    <row r="148" spans="1:21" s="23" customFormat="1" ht="31.5" x14ac:dyDescent="0.25">
      <c r="A148" s="29" t="s">
        <v>466</v>
      </c>
      <c r="B148" s="1" t="s">
        <v>464</v>
      </c>
      <c r="C148" s="28" t="s">
        <v>314</v>
      </c>
      <c r="D148" s="43">
        <v>0</v>
      </c>
      <c r="E148" s="43">
        <v>0</v>
      </c>
      <c r="F148" s="40" t="s">
        <v>81</v>
      </c>
      <c r="G148" s="40">
        <v>0</v>
      </c>
      <c r="H148" s="14"/>
      <c r="I148" s="51">
        <v>0</v>
      </c>
      <c r="J148" s="51">
        <v>0</v>
      </c>
      <c r="K148" s="40"/>
      <c r="L148" s="51">
        <v>0</v>
      </c>
      <c r="M148" s="51"/>
      <c r="N148" s="51">
        <v>0</v>
      </c>
      <c r="O148" s="51"/>
      <c r="P148" s="51">
        <v>0</v>
      </c>
      <c r="Q148" s="51"/>
      <c r="R148" s="51">
        <v>0</v>
      </c>
      <c r="S148" s="40"/>
      <c r="T148" s="51">
        <f t="shared" si="2"/>
        <v>0</v>
      </c>
      <c r="U148" s="40"/>
    </row>
    <row r="149" spans="1:21" s="23" customFormat="1" ht="31.5" x14ac:dyDescent="0.25">
      <c r="A149" s="29" t="s">
        <v>551</v>
      </c>
      <c r="B149" s="1" t="s">
        <v>449</v>
      </c>
      <c r="C149" s="28" t="s">
        <v>314</v>
      </c>
      <c r="D149" s="43">
        <v>0</v>
      </c>
      <c r="E149" s="43">
        <v>0</v>
      </c>
      <c r="F149" s="40" t="s">
        <v>81</v>
      </c>
      <c r="G149" s="40">
        <v>0</v>
      </c>
      <c r="H149" s="14"/>
      <c r="I149" s="51">
        <v>0</v>
      </c>
      <c r="J149" s="51">
        <v>0</v>
      </c>
      <c r="K149" s="40"/>
      <c r="L149" s="51">
        <v>0</v>
      </c>
      <c r="M149" s="51"/>
      <c r="N149" s="51">
        <v>0</v>
      </c>
      <c r="O149" s="51"/>
      <c r="P149" s="51">
        <v>0</v>
      </c>
      <c r="Q149" s="51"/>
      <c r="R149" s="51">
        <v>0</v>
      </c>
      <c r="S149" s="40"/>
      <c r="T149" s="51">
        <f t="shared" si="2"/>
        <v>0</v>
      </c>
      <c r="U149" s="40"/>
    </row>
    <row r="150" spans="1:21" s="23" customFormat="1" x14ac:dyDescent="0.25">
      <c r="A150" s="29" t="s">
        <v>38</v>
      </c>
      <c r="B150" s="3" t="s">
        <v>610</v>
      </c>
      <c r="C150" s="28" t="s">
        <v>314</v>
      </c>
      <c r="D150" s="43">
        <v>0</v>
      </c>
      <c r="E150" s="43">
        <v>0</v>
      </c>
      <c r="F150" s="40" t="s">
        <v>81</v>
      </c>
      <c r="G150" s="40">
        <v>0</v>
      </c>
      <c r="H150" s="14"/>
      <c r="I150" s="51">
        <v>0</v>
      </c>
      <c r="J150" s="51">
        <v>0</v>
      </c>
      <c r="K150" s="40"/>
      <c r="L150" s="51">
        <v>0</v>
      </c>
      <c r="M150" s="51"/>
      <c r="N150" s="51">
        <v>0</v>
      </c>
      <c r="O150" s="51"/>
      <c r="P150" s="51">
        <v>0</v>
      </c>
      <c r="Q150" s="51"/>
      <c r="R150" s="51">
        <v>0</v>
      </c>
      <c r="S150" s="40"/>
      <c r="T150" s="51">
        <f t="shared" si="2"/>
        <v>0</v>
      </c>
      <c r="U150" s="40"/>
    </row>
    <row r="151" spans="1:21" s="23" customFormat="1" x14ac:dyDescent="0.25">
      <c r="A151" s="29" t="s">
        <v>329</v>
      </c>
      <c r="B151" s="3" t="s">
        <v>503</v>
      </c>
      <c r="C151" s="28" t="s">
        <v>314</v>
      </c>
      <c r="D151" s="43">
        <v>142.73006475278771</v>
      </c>
      <c r="E151" s="43">
        <v>12.34878888262967</v>
      </c>
      <c r="F151" s="40" t="s">
        <v>81</v>
      </c>
      <c r="G151" s="40">
        <v>171.55674629145574</v>
      </c>
      <c r="H151" s="14"/>
      <c r="I151" s="40">
        <v>-31.6703049099482</v>
      </c>
      <c r="J151" s="40">
        <v>199.83019984631113</v>
      </c>
      <c r="K151" s="40"/>
      <c r="L151" s="40">
        <v>50.48028980028915</v>
      </c>
      <c r="M151" s="40"/>
      <c r="N151" s="40">
        <v>51.628411704162438</v>
      </c>
      <c r="O151" s="40"/>
      <c r="P151" s="40">
        <v>52.444848910513322</v>
      </c>
      <c r="Q151" s="40"/>
      <c r="R151" s="40">
        <v>53.46009365205591</v>
      </c>
      <c r="S151" s="40"/>
      <c r="T151" s="40">
        <f t="shared" si="2"/>
        <v>376.17353900338372</v>
      </c>
      <c r="U151" s="40"/>
    </row>
    <row r="152" spans="1:21" s="23" customFormat="1" x14ac:dyDescent="0.25">
      <c r="A152" s="29" t="s">
        <v>330</v>
      </c>
      <c r="B152" s="3" t="s">
        <v>611</v>
      </c>
      <c r="C152" s="28" t="s">
        <v>314</v>
      </c>
      <c r="D152" s="43">
        <v>0</v>
      </c>
      <c r="E152" s="43">
        <v>0</v>
      </c>
      <c r="F152" s="40" t="s">
        <v>81</v>
      </c>
      <c r="G152" s="40">
        <v>0</v>
      </c>
      <c r="H152" s="14"/>
      <c r="I152" s="51">
        <v>0</v>
      </c>
      <c r="J152" s="51">
        <v>0</v>
      </c>
      <c r="K152" s="40"/>
      <c r="L152" s="51">
        <v>0</v>
      </c>
      <c r="M152" s="51"/>
      <c r="N152" s="51">
        <v>0</v>
      </c>
      <c r="O152" s="51"/>
      <c r="P152" s="51">
        <v>0</v>
      </c>
      <c r="Q152" s="51"/>
      <c r="R152" s="51">
        <v>0</v>
      </c>
      <c r="S152" s="40"/>
      <c r="T152" s="51">
        <f t="shared" si="2"/>
        <v>0</v>
      </c>
      <c r="U152" s="40"/>
    </row>
    <row r="153" spans="1:21" s="23" customFormat="1" x14ac:dyDescent="0.25">
      <c r="A153" s="29" t="s">
        <v>331</v>
      </c>
      <c r="B153" s="4" t="s">
        <v>504</v>
      </c>
      <c r="C153" s="28" t="s">
        <v>314</v>
      </c>
      <c r="D153" s="43">
        <v>203.50836126000004</v>
      </c>
      <c r="E153" s="43">
        <v>53.880272810000001</v>
      </c>
      <c r="F153" s="40" t="s">
        <v>81</v>
      </c>
      <c r="G153" s="40">
        <v>15.633684702337025</v>
      </c>
      <c r="H153" s="14"/>
      <c r="I153" s="40">
        <v>19.301797314742636</v>
      </c>
      <c r="J153" s="40">
        <v>20.257831127712649</v>
      </c>
      <c r="K153" s="40"/>
      <c r="L153" s="40">
        <v>21.068144372821155</v>
      </c>
      <c r="M153" s="40"/>
      <c r="N153" s="40">
        <v>21.910870147734002</v>
      </c>
      <c r="O153" s="40"/>
      <c r="P153" s="40">
        <v>22.787304953643361</v>
      </c>
      <c r="Q153" s="40"/>
      <c r="R153" s="40">
        <v>23.698797151789098</v>
      </c>
      <c r="S153" s="40"/>
      <c r="T153" s="40">
        <f t="shared" si="2"/>
        <v>129.02474506844291</v>
      </c>
      <c r="U153" s="40"/>
    </row>
    <row r="154" spans="1:21" s="23" customFormat="1" x14ac:dyDescent="0.25">
      <c r="A154" s="29" t="s">
        <v>332</v>
      </c>
      <c r="B154" s="3" t="s">
        <v>505</v>
      </c>
      <c r="C154" s="28" t="s">
        <v>314</v>
      </c>
      <c r="D154" s="43">
        <v>0</v>
      </c>
      <c r="E154" s="43">
        <v>0</v>
      </c>
      <c r="F154" s="40" t="s">
        <v>81</v>
      </c>
      <c r="G154" s="40">
        <v>0</v>
      </c>
      <c r="H154" s="14"/>
      <c r="I154" s="51">
        <v>0</v>
      </c>
      <c r="J154" s="51">
        <v>0</v>
      </c>
      <c r="K154" s="40"/>
      <c r="L154" s="51">
        <v>0</v>
      </c>
      <c r="M154" s="51"/>
      <c r="N154" s="51">
        <v>0</v>
      </c>
      <c r="O154" s="51"/>
      <c r="P154" s="51">
        <v>0</v>
      </c>
      <c r="Q154" s="51"/>
      <c r="R154" s="51">
        <v>0</v>
      </c>
      <c r="S154" s="40"/>
      <c r="T154" s="51">
        <f t="shared" si="2"/>
        <v>0</v>
      </c>
      <c r="U154" s="40"/>
    </row>
    <row r="155" spans="1:21" s="23" customFormat="1" x14ac:dyDescent="0.25">
      <c r="A155" s="29" t="s">
        <v>333</v>
      </c>
      <c r="B155" s="3" t="s">
        <v>618</v>
      </c>
      <c r="C155" s="28" t="s">
        <v>314</v>
      </c>
      <c r="D155" s="43">
        <v>0</v>
      </c>
      <c r="E155" s="43">
        <v>0</v>
      </c>
      <c r="F155" s="40" t="s">
        <v>81</v>
      </c>
      <c r="G155" s="40">
        <v>0</v>
      </c>
      <c r="H155" s="14"/>
      <c r="I155" s="51">
        <v>0</v>
      </c>
      <c r="J155" s="51">
        <v>0</v>
      </c>
      <c r="K155" s="40"/>
      <c r="L155" s="51">
        <v>0</v>
      </c>
      <c r="M155" s="51"/>
      <c r="N155" s="51">
        <v>0</v>
      </c>
      <c r="O155" s="51"/>
      <c r="P155" s="51">
        <v>0</v>
      </c>
      <c r="Q155" s="51"/>
      <c r="R155" s="51">
        <v>0</v>
      </c>
      <c r="S155" s="40"/>
      <c r="T155" s="51">
        <f t="shared" si="2"/>
        <v>0</v>
      </c>
      <c r="U155" s="40"/>
    </row>
    <row r="156" spans="1:21" s="23" customFormat="1" ht="31.5" x14ac:dyDescent="0.25">
      <c r="A156" s="29" t="s">
        <v>334</v>
      </c>
      <c r="B156" s="4" t="s">
        <v>383</v>
      </c>
      <c r="C156" s="28" t="s">
        <v>314</v>
      </c>
      <c r="D156" s="43">
        <v>0</v>
      </c>
      <c r="E156" s="43">
        <v>0</v>
      </c>
      <c r="F156" s="40" t="s">
        <v>81</v>
      </c>
      <c r="G156" s="40">
        <v>0</v>
      </c>
      <c r="H156" s="14"/>
      <c r="I156" s="51">
        <v>0</v>
      </c>
      <c r="J156" s="51">
        <v>0</v>
      </c>
      <c r="K156" s="40"/>
      <c r="L156" s="51">
        <v>0</v>
      </c>
      <c r="M156" s="51"/>
      <c r="N156" s="51">
        <v>0</v>
      </c>
      <c r="O156" s="51"/>
      <c r="P156" s="51">
        <v>0</v>
      </c>
      <c r="Q156" s="51"/>
      <c r="R156" s="51">
        <v>0</v>
      </c>
      <c r="S156" s="40"/>
      <c r="T156" s="51">
        <f t="shared" si="2"/>
        <v>0</v>
      </c>
      <c r="U156" s="40"/>
    </row>
    <row r="157" spans="1:21" s="23" customFormat="1" x14ac:dyDescent="0.25">
      <c r="A157" s="29" t="s">
        <v>552</v>
      </c>
      <c r="B157" s="5" t="s">
        <v>208</v>
      </c>
      <c r="C157" s="28" t="s">
        <v>314</v>
      </c>
      <c r="D157" s="43">
        <v>0</v>
      </c>
      <c r="E157" s="43">
        <v>0</v>
      </c>
      <c r="F157" s="40" t="s">
        <v>81</v>
      </c>
      <c r="G157" s="40">
        <v>0</v>
      </c>
      <c r="H157" s="14"/>
      <c r="I157" s="51">
        <v>0</v>
      </c>
      <c r="J157" s="51">
        <v>0</v>
      </c>
      <c r="K157" s="40"/>
      <c r="L157" s="51">
        <v>0</v>
      </c>
      <c r="M157" s="51"/>
      <c r="N157" s="51">
        <v>0</v>
      </c>
      <c r="O157" s="51"/>
      <c r="P157" s="51">
        <v>0</v>
      </c>
      <c r="Q157" s="51"/>
      <c r="R157" s="51">
        <v>0</v>
      </c>
      <c r="S157" s="40"/>
      <c r="T157" s="51">
        <f t="shared" si="2"/>
        <v>0</v>
      </c>
      <c r="U157" s="40"/>
    </row>
    <row r="158" spans="1:21" s="23" customFormat="1" x14ac:dyDescent="0.25">
      <c r="A158" s="29" t="s">
        <v>553</v>
      </c>
      <c r="B158" s="5" t="s">
        <v>196</v>
      </c>
      <c r="C158" s="28" t="s">
        <v>314</v>
      </c>
      <c r="D158" s="43">
        <v>0</v>
      </c>
      <c r="E158" s="43">
        <v>0</v>
      </c>
      <c r="F158" s="40" t="s">
        <v>81</v>
      </c>
      <c r="G158" s="40">
        <v>0</v>
      </c>
      <c r="H158" s="14"/>
      <c r="I158" s="51">
        <v>0</v>
      </c>
      <c r="J158" s="51">
        <v>0</v>
      </c>
      <c r="K158" s="40"/>
      <c r="L158" s="51">
        <v>0</v>
      </c>
      <c r="M158" s="51"/>
      <c r="N158" s="51">
        <v>0</v>
      </c>
      <c r="O158" s="51"/>
      <c r="P158" s="51">
        <v>0</v>
      </c>
      <c r="Q158" s="51"/>
      <c r="R158" s="51">
        <v>0</v>
      </c>
      <c r="S158" s="40"/>
      <c r="T158" s="51">
        <f t="shared" si="2"/>
        <v>0</v>
      </c>
      <c r="U158" s="40"/>
    </row>
    <row r="159" spans="1:21" s="23" customFormat="1" x14ac:dyDescent="0.25">
      <c r="A159" s="29" t="s">
        <v>335</v>
      </c>
      <c r="B159" s="3" t="s">
        <v>506</v>
      </c>
      <c r="C159" s="28" t="s">
        <v>314</v>
      </c>
      <c r="D159" s="43">
        <v>93.695944830492891</v>
      </c>
      <c r="E159" s="43">
        <v>130.36623210277446</v>
      </c>
      <c r="F159" s="40" t="s">
        <v>81</v>
      </c>
      <c r="G159" s="40">
        <v>126.28830918887002</v>
      </c>
      <c r="H159" s="14"/>
      <c r="I159" s="40">
        <v>72.810817871905869</v>
      </c>
      <c r="J159" s="40">
        <v>57.188516134682118</v>
      </c>
      <c r="K159" s="40"/>
      <c r="L159" s="40">
        <v>59.47605678006947</v>
      </c>
      <c r="M159" s="40"/>
      <c r="N159" s="40">
        <v>61.855099051272227</v>
      </c>
      <c r="O159" s="40"/>
      <c r="P159" s="40">
        <v>64.329303013323198</v>
      </c>
      <c r="Q159" s="40"/>
      <c r="R159" s="40">
        <v>66.902475133856115</v>
      </c>
      <c r="S159" s="40"/>
      <c r="T159" s="40">
        <f t="shared" si="2"/>
        <v>382.56226798510897</v>
      </c>
      <c r="U159" s="40"/>
    </row>
    <row r="160" spans="1:21" s="23" customFormat="1" x14ac:dyDescent="0.25">
      <c r="A160" s="29" t="s">
        <v>22</v>
      </c>
      <c r="B160" s="19" t="s">
        <v>5</v>
      </c>
      <c r="C160" s="28" t="s">
        <v>314</v>
      </c>
      <c r="D160" s="43">
        <v>439.93437084328059</v>
      </c>
      <c r="E160" s="43">
        <v>196.59529379540413</v>
      </c>
      <c r="F160" s="40" t="s">
        <v>81</v>
      </c>
      <c r="G160" s="40">
        <v>313.47874018266282</v>
      </c>
      <c r="H160" s="14"/>
      <c r="I160" s="40">
        <v>60.442310276700304</v>
      </c>
      <c r="J160" s="40">
        <v>277.27654710870593</v>
      </c>
      <c r="K160" s="40"/>
      <c r="L160" s="40">
        <v>131.02449095317979</v>
      </c>
      <c r="M160" s="40"/>
      <c r="N160" s="40">
        <v>135.39438090316867</v>
      </c>
      <c r="O160" s="40"/>
      <c r="P160" s="40">
        <v>139.56145687747988</v>
      </c>
      <c r="Q160" s="40"/>
      <c r="R160" s="40">
        <v>144.06136593770111</v>
      </c>
      <c r="S160" s="40"/>
      <c r="T160" s="40">
        <f t="shared" si="2"/>
        <v>887.76055205693569</v>
      </c>
      <c r="U160" s="40"/>
    </row>
    <row r="161" spans="1:21" s="23" customFormat="1" x14ac:dyDescent="0.25">
      <c r="A161" s="29" t="s">
        <v>40</v>
      </c>
      <c r="B161" s="6" t="s">
        <v>387</v>
      </c>
      <c r="C161" s="28" t="s">
        <v>314</v>
      </c>
      <c r="D161" s="43">
        <v>439.93437084328059</v>
      </c>
      <c r="E161" s="43">
        <v>196.59529379540413</v>
      </c>
      <c r="F161" s="40" t="s">
        <v>81</v>
      </c>
      <c r="G161" s="40">
        <v>313.47874018266282</v>
      </c>
      <c r="H161" s="14"/>
      <c r="I161" s="40">
        <v>60.442310276700304</v>
      </c>
      <c r="J161" s="40">
        <v>277.27654710870593</v>
      </c>
      <c r="K161" s="40"/>
      <c r="L161" s="40">
        <v>131.02449095317979</v>
      </c>
      <c r="M161" s="40"/>
      <c r="N161" s="40">
        <v>135.39438090316867</v>
      </c>
      <c r="O161" s="40"/>
      <c r="P161" s="40">
        <v>139.56145687747988</v>
      </c>
      <c r="Q161" s="40"/>
      <c r="R161" s="40">
        <v>144.06136593770111</v>
      </c>
      <c r="S161" s="40"/>
      <c r="T161" s="40">
        <f t="shared" si="2"/>
        <v>887.76055205693569</v>
      </c>
      <c r="U161" s="40"/>
    </row>
    <row r="162" spans="1:21" s="23" customFormat="1" x14ac:dyDescent="0.25">
      <c r="A162" s="29" t="s">
        <v>41</v>
      </c>
      <c r="B162" s="6" t="s">
        <v>6</v>
      </c>
      <c r="C162" s="28" t="s">
        <v>314</v>
      </c>
      <c r="D162" s="43">
        <v>0</v>
      </c>
      <c r="E162" s="43">
        <v>0</v>
      </c>
      <c r="F162" s="40" t="s">
        <v>81</v>
      </c>
      <c r="G162" s="40">
        <v>0</v>
      </c>
      <c r="H162" s="14"/>
      <c r="I162" s="51">
        <v>0</v>
      </c>
      <c r="J162" s="51">
        <v>0</v>
      </c>
      <c r="K162" s="40"/>
      <c r="L162" s="51">
        <v>0</v>
      </c>
      <c r="M162" s="51"/>
      <c r="N162" s="51">
        <v>0</v>
      </c>
      <c r="O162" s="51"/>
      <c r="P162" s="51">
        <v>0</v>
      </c>
      <c r="Q162" s="51"/>
      <c r="R162" s="51">
        <v>0</v>
      </c>
      <c r="S162" s="40"/>
      <c r="T162" s="51">
        <f t="shared" si="2"/>
        <v>0</v>
      </c>
      <c r="U162" s="40"/>
    </row>
    <row r="163" spans="1:21" s="25" customFormat="1" x14ac:dyDescent="0.25">
      <c r="A163" s="29" t="s">
        <v>52</v>
      </c>
      <c r="B163" s="6" t="s">
        <v>7</v>
      </c>
      <c r="C163" s="28" t="s">
        <v>314</v>
      </c>
      <c r="D163" s="43">
        <v>0</v>
      </c>
      <c r="E163" s="43">
        <v>0</v>
      </c>
      <c r="F163" s="40" t="s">
        <v>81</v>
      </c>
      <c r="G163" s="40">
        <v>0</v>
      </c>
      <c r="H163" s="14"/>
      <c r="I163" s="51">
        <v>0</v>
      </c>
      <c r="J163" s="51">
        <v>0</v>
      </c>
      <c r="K163" s="40"/>
      <c r="L163" s="51">
        <v>0</v>
      </c>
      <c r="M163" s="51"/>
      <c r="N163" s="51">
        <v>0</v>
      </c>
      <c r="O163" s="51"/>
      <c r="P163" s="51">
        <v>0</v>
      </c>
      <c r="Q163" s="51"/>
      <c r="R163" s="51">
        <v>0</v>
      </c>
      <c r="S163" s="40"/>
      <c r="T163" s="51">
        <f t="shared" si="2"/>
        <v>0</v>
      </c>
      <c r="U163" s="40"/>
    </row>
    <row r="164" spans="1:21" s="23" customFormat="1" ht="18" customHeight="1" x14ac:dyDescent="0.25">
      <c r="A164" s="29" t="s">
        <v>672</v>
      </c>
      <c r="B164" s="6" t="s">
        <v>388</v>
      </c>
      <c r="C164" s="28" t="s">
        <v>314</v>
      </c>
      <c r="D164" s="43">
        <v>0</v>
      </c>
      <c r="E164" s="43">
        <v>0</v>
      </c>
      <c r="F164" s="40" t="s">
        <v>81</v>
      </c>
      <c r="G164" s="40">
        <v>0</v>
      </c>
      <c r="H164" s="14"/>
      <c r="I164" s="51">
        <v>0</v>
      </c>
      <c r="J164" s="51">
        <v>0</v>
      </c>
      <c r="K164" s="40"/>
      <c r="L164" s="51">
        <v>0</v>
      </c>
      <c r="M164" s="51"/>
      <c r="N164" s="51">
        <v>0</v>
      </c>
      <c r="O164" s="51"/>
      <c r="P164" s="51">
        <v>0</v>
      </c>
      <c r="Q164" s="51"/>
      <c r="R164" s="51">
        <v>0</v>
      </c>
      <c r="S164" s="40"/>
      <c r="T164" s="51">
        <f t="shared" si="2"/>
        <v>0</v>
      </c>
      <c r="U164" s="40"/>
    </row>
    <row r="165" spans="1:21" s="32" customFormat="1" ht="18" customHeight="1" x14ac:dyDescent="0.25">
      <c r="A165" s="29" t="s">
        <v>96</v>
      </c>
      <c r="B165" s="19" t="s">
        <v>429</v>
      </c>
      <c r="C165" s="28" t="s">
        <v>81</v>
      </c>
      <c r="D165" s="44" t="s">
        <v>155</v>
      </c>
      <c r="E165" s="44" t="s">
        <v>155</v>
      </c>
      <c r="F165" s="20" t="s">
        <v>155</v>
      </c>
      <c r="G165" s="20" t="s">
        <v>155</v>
      </c>
      <c r="H165" s="20"/>
      <c r="I165" s="20" t="s">
        <v>155</v>
      </c>
      <c r="J165" s="20" t="s">
        <v>155</v>
      </c>
      <c r="K165" s="20"/>
      <c r="L165" s="20" t="s">
        <v>155</v>
      </c>
      <c r="M165" s="20"/>
      <c r="N165" s="20" t="s">
        <v>155</v>
      </c>
      <c r="O165" s="20"/>
      <c r="P165" s="20" t="s">
        <v>155</v>
      </c>
      <c r="Q165" s="20"/>
      <c r="R165" s="20" t="s">
        <v>155</v>
      </c>
      <c r="S165" s="20"/>
      <c r="T165" s="20" t="s">
        <v>155</v>
      </c>
      <c r="U165" s="20" t="s">
        <v>155</v>
      </c>
    </row>
    <row r="166" spans="1:21" s="23" customFormat="1" ht="37.5" customHeight="1" x14ac:dyDescent="0.25">
      <c r="A166" s="29" t="s">
        <v>97</v>
      </c>
      <c r="B166" s="6" t="s">
        <v>714</v>
      </c>
      <c r="C166" s="28" t="s">
        <v>314</v>
      </c>
      <c r="D166" s="43">
        <f>D115+D107+D64</f>
        <v>757.91647926128053</v>
      </c>
      <c r="E166" s="43">
        <f>E115+E107+E64</f>
        <v>523.19352932740412</v>
      </c>
      <c r="F166" s="40" t="s">
        <v>81</v>
      </c>
      <c r="G166" s="43">
        <f>G115+G107+G64</f>
        <v>664.27329591866282</v>
      </c>
      <c r="H166" s="14"/>
      <c r="I166" s="43">
        <f>I115+I107+I64</f>
        <v>371.71420292656842</v>
      </c>
      <c r="J166" s="43">
        <v>710.29384393246119</v>
      </c>
      <c r="K166" s="43"/>
      <c r="L166" s="43">
        <v>559.9042901858935</v>
      </c>
      <c r="M166" s="43"/>
      <c r="N166" s="43">
        <v>577.54683933678382</v>
      </c>
      <c r="O166" s="43"/>
      <c r="P166" s="43">
        <v>593.93080611938728</v>
      </c>
      <c r="Q166" s="43"/>
      <c r="R166" s="43">
        <v>611.74227375646797</v>
      </c>
      <c r="S166" s="43"/>
      <c r="T166" s="43">
        <f>T115+T107+T64</f>
        <v>3425.1322562575624</v>
      </c>
      <c r="U166" s="43"/>
    </row>
    <row r="167" spans="1:21" s="23" customFormat="1" ht="18" customHeight="1" x14ac:dyDescent="0.25">
      <c r="A167" s="29" t="s">
        <v>98</v>
      </c>
      <c r="B167" s="6" t="s">
        <v>583</v>
      </c>
      <c r="C167" s="28" t="s">
        <v>314</v>
      </c>
      <c r="D167" s="43">
        <v>55.724276789999998</v>
      </c>
      <c r="E167" s="43">
        <v>0</v>
      </c>
      <c r="F167" s="40" t="s">
        <v>81</v>
      </c>
      <c r="G167" s="40">
        <v>0</v>
      </c>
      <c r="H167" s="14"/>
      <c r="I167" s="51">
        <v>0</v>
      </c>
      <c r="J167" s="51">
        <v>0</v>
      </c>
      <c r="K167" s="40"/>
      <c r="L167" s="51">
        <v>0</v>
      </c>
      <c r="M167" s="40"/>
      <c r="N167" s="51">
        <v>0</v>
      </c>
      <c r="O167" s="40"/>
      <c r="P167" s="51">
        <v>0</v>
      </c>
      <c r="Q167" s="40"/>
      <c r="R167" s="51">
        <v>0</v>
      </c>
      <c r="S167" s="40"/>
      <c r="T167" s="51">
        <f t="shared" si="2"/>
        <v>0</v>
      </c>
      <c r="U167" s="40"/>
    </row>
    <row r="168" spans="1:21" s="23" customFormat="1" ht="18" customHeight="1" x14ac:dyDescent="0.25">
      <c r="A168" s="29" t="s">
        <v>489</v>
      </c>
      <c r="B168" s="1" t="s">
        <v>510</v>
      </c>
      <c r="C168" s="28" t="s">
        <v>314</v>
      </c>
      <c r="D168" s="43">
        <v>55.724276789999998</v>
      </c>
      <c r="E168" s="43">
        <v>0</v>
      </c>
      <c r="F168" s="40" t="s">
        <v>81</v>
      </c>
      <c r="G168" s="40">
        <v>0</v>
      </c>
      <c r="H168" s="14"/>
      <c r="I168" s="51">
        <v>0</v>
      </c>
      <c r="J168" s="51">
        <v>0</v>
      </c>
      <c r="K168" s="40"/>
      <c r="L168" s="51">
        <v>0</v>
      </c>
      <c r="M168" s="40"/>
      <c r="N168" s="51">
        <v>0</v>
      </c>
      <c r="O168" s="40"/>
      <c r="P168" s="51">
        <v>0</v>
      </c>
      <c r="Q168" s="40"/>
      <c r="R168" s="51">
        <v>0</v>
      </c>
      <c r="S168" s="40"/>
      <c r="T168" s="51">
        <f t="shared" si="2"/>
        <v>0</v>
      </c>
      <c r="U168" s="40"/>
    </row>
    <row r="169" spans="1:21" s="23" customFormat="1" ht="18" customHeight="1" x14ac:dyDescent="0.25">
      <c r="A169" s="29" t="s">
        <v>201</v>
      </c>
      <c r="B169" s="6" t="s">
        <v>627</v>
      </c>
      <c r="C169" s="28" t="s">
        <v>314</v>
      </c>
      <c r="D169" s="43">
        <v>0</v>
      </c>
      <c r="E169" s="43">
        <v>0</v>
      </c>
      <c r="F169" s="40" t="s">
        <v>81</v>
      </c>
      <c r="G169" s="40">
        <v>0</v>
      </c>
      <c r="H169" s="14"/>
      <c r="I169" s="51">
        <v>0</v>
      </c>
      <c r="J169" s="51">
        <v>0</v>
      </c>
      <c r="K169" s="40"/>
      <c r="L169" s="51">
        <v>0</v>
      </c>
      <c r="M169" s="40"/>
      <c r="N169" s="51">
        <v>0</v>
      </c>
      <c r="O169" s="40"/>
      <c r="P169" s="51">
        <v>0</v>
      </c>
      <c r="Q169" s="40"/>
      <c r="R169" s="51">
        <v>0</v>
      </c>
      <c r="S169" s="40"/>
      <c r="T169" s="51">
        <f t="shared" si="2"/>
        <v>0</v>
      </c>
      <c r="U169" s="40"/>
    </row>
    <row r="170" spans="1:21" s="23" customFormat="1" ht="18" customHeight="1" x14ac:dyDescent="0.25">
      <c r="A170" s="29" t="s">
        <v>490</v>
      </c>
      <c r="B170" s="1" t="s">
        <v>511</v>
      </c>
      <c r="C170" s="28" t="s">
        <v>314</v>
      </c>
      <c r="D170" s="43">
        <v>0</v>
      </c>
      <c r="E170" s="43">
        <v>0</v>
      </c>
      <c r="F170" s="40" t="s">
        <v>81</v>
      </c>
      <c r="G170" s="40">
        <v>0</v>
      </c>
      <c r="H170" s="14"/>
      <c r="I170" s="51">
        <v>0</v>
      </c>
      <c r="J170" s="51">
        <v>0</v>
      </c>
      <c r="K170" s="40"/>
      <c r="L170" s="51">
        <v>0</v>
      </c>
      <c r="M170" s="40"/>
      <c r="N170" s="51">
        <v>0</v>
      </c>
      <c r="O170" s="40"/>
      <c r="P170" s="51">
        <v>0</v>
      </c>
      <c r="Q170" s="40"/>
      <c r="R170" s="51">
        <v>0</v>
      </c>
      <c r="S170" s="40"/>
      <c r="T170" s="51">
        <f t="shared" si="2"/>
        <v>0</v>
      </c>
      <c r="U170" s="40"/>
    </row>
    <row r="171" spans="1:21" s="23" customFormat="1" ht="31.5" x14ac:dyDescent="0.25">
      <c r="A171" s="29" t="s">
        <v>202</v>
      </c>
      <c r="B171" s="6" t="s">
        <v>713</v>
      </c>
      <c r="C171" s="28" t="s">
        <v>81</v>
      </c>
      <c r="D171" s="43">
        <v>0</v>
      </c>
      <c r="E171" s="43">
        <v>0</v>
      </c>
      <c r="F171" s="40" t="s">
        <v>81</v>
      </c>
      <c r="G171" s="40">
        <v>0</v>
      </c>
      <c r="H171" s="14"/>
      <c r="I171" s="51">
        <v>0</v>
      </c>
      <c r="J171" s="51">
        <v>0</v>
      </c>
      <c r="K171" s="40"/>
      <c r="L171" s="51">
        <v>0</v>
      </c>
      <c r="M171" s="40"/>
      <c r="N171" s="51">
        <v>0</v>
      </c>
      <c r="O171" s="40"/>
      <c r="P171" s="51">
        <v>0</v>
      </c>
      <c r="Q171" s="40"/>
      <c r="R171" s="51">
        <v>0</v>
      </c>
      <c r="S171" s="40"/>
      <c r="T171" s="51">
        <f t="shared" si="2"/>
        <v>0</v>
      </c>
      <c r="U171" s="40"/>
    </row>
    <row r="172" spans="1:21" s="23" customFormat="1" ht="18.75" x14ac:dyDescent="0.25">
      <c r="A172" s="66" t="s">
        <v>701</v>
      </c>
      <c r="B172" s="66"/>
      <c r="C172" s="66"/>
      <c r="D172" s="66"/>
      <c r="E172" s="66"/>
      <c r="F172" s="66"/>
      <c r="G172" s="66"/>
      <c r="H172" s="66"/>
      <c r="I172" s="66"/>
      <c r="J172" s="66"/>
      <c r="K172" s="66"/>
      <c r="L172" s="66"/>
      <c r="M172" s="66"/>
      <c r="N172" s="66"/>
      <c r="O172" s="66"/>
      <c r="P172" s="66"/>
      <c r="Q172" s="66"/>
      <c r="R172" s="66"/>
      <c r="S172" s="66"/>
      <c r="T172" s="66"/>
      <c r="U172" s="66"/>
    </row>
    <row r="173" spans="1:21" s="23" customFormat="1" ht="22.9" customHeight="1" x14ac:dyDescent="0.25">
      <c r="A173" s="29" t="s">
        <v>99</v>
      </c>
      <c r="B173" s="19" t="s">
        <v>584</v>
      </c>
      <c r="C173" s="28" t="s">
        <v>314</v>
      </c>
      <c r="D173" s="43">
        <v>2166.4190285199998</v>
      </c>
      <c r="E173" s="43">
        <v>1686.5689704700003</v>
      </c>
      <c r="F173" s="40" t="s">
        <v>81</v>
      </c>
      <c r="G173" s="40">
        <v>2124.1369990100002</v>
      </c>
      <c r="H173" s="40"/>
      <c r="I173" s="40">
        <v>1940.639697320742</v>
      </c>
      <c r="J173" s="40">
        <v>2724.3580433149964</v>
      </c>
      <c r="K173" s="40"/>
      <c r="L173" s="40">
        <v>2525.2361583106654</v>
      </c>
      <c r="M173" s="40"/>
      <c r="N173" s="40">
        <v>2606.1312840599439</v>
      </c>
      <c r="O173" s="40"/>
      <c r="P173" s="40">
        <v>2680.83205979381</v>
      </c>
      <c r="Q173" s="40"/>
      <c r="R173" s="40">
        <v>2762.612203416038</v>
      </c>
      <c r="S173" s="18"/>
      <c r="T173" s="40">
        <f>I173+J173+L173+N173+P173+R173</f>
        <v>15239.809446216195</v>
      </c>
      <c r="U173" s="18"/>
    </row>
    <row r="174" spans="1:21" s="23" customFormat="1" x14ac:dyDescent="0.25">
      <c r="A174" s="29" t="s">
        <v>100</v>
      </c>
      <c r="B174" s="3" t="s">
        <v>573</v>
      </c>
      <c r="C174" s="28" t="s">
        <v>314</v>
      </c>
      <c r="D174" s="43">
        <v>0</v>
      </c>
      <c r="E174" s="43">
        <v>0</v>
      </c>
      <c r="F174" s="40" t="s">
        <v>81</v>
      </c>
      <c r="G174" s="40">
        <v>0</v>
      </c>
      <c r="H174" s="40"/>
      <c r="I174" s="51">
        <v>0</v>
      </c>
      <c r="J174" s="51">
        <v>0</v>
      </c>
      <c r="K174" s="51"/>
      <c r="L174" s="51">
        <v>0</v>
      </c>
      <c r="M174" s="51"/>
      <c r="N174" s="51">
        <v>0</v>
      </c>
      <c r="O174" s="51"/>
      <c r="P174" s="51">
        <v>0</v>
      </c>
      <c r="Q174" s="51"/>
      <c r="R174" s="51">
        <v>0</v>
      </c>
      <c r="S174" s="18"/>
      <c r="T174" s="51">
        <f t="shared" ref="T174:T237" si="3">I174+J174+L174+N174+P174+R174</f>
        <v>0</v>
      </c>
      <c r="U174" s="18"/>
    </row>
    <row r="175" spans="1:21" s="23" customFormat="1" ht="31.5" x14ac:dyDescent="0.25">
      <c r="A175" s="29" t="s">
        <v>452</v>
      </c>
      <c r="B175" s="1" t="s">
        <v>463</v>
      </c>
      <c r="C175" s="28" t="s">
        <v>314</v>
      </c>
      <c r="D175" s="43">
        <v>0</v>
      </c>
      <c r="E175" s="43">
        <v>0</v>
      </c>
      <c r="F175" s="40" t="s">
        <v>81</v>
      </c>
      <c r="G175" s="40">
        <v>0</v>
      </c>
      <c r="H175" s="40"/>
      <c r="I175" s="51">
        <v>0</v>
      </c>
      <c r="J175" s="51">
        <v>0</v>
      </c>
      <c r="K175" s="51"/>
      <c r="L175" s="51">
        <v>0</v>
      </c>
      <c r="M175" s="51"/>
      <c r="N175" s="51">
        <v>0</v>
      </c>
      <c r="O175" s="51"/>
      <c r="P175" s="51">
        <v>0</v>
      </c>
      <c r="Q175" s="51"/>
      <c r="R175" s="51">
        <v>0</v>
      </c>
      <c r="S175" s="18"/>
      <c r="T175" s="51">
        <f t="shared" si="3"/>
        <v>0</v>
      </c>
      <c r="U175" s="18"/>
    </row>
    <row r="176" spans="1:21" s="23" customFormat="1" ht="31.5" x14ac:dyDescent="0.25">
      <c r="A176" s="29" t="s">
        <v>453</v>
      </c>
      <c r="B176" s="1" t="s">
        <v>464</v>
      </c>
      <c r="C176" s="28" t="s">
        <v>314</v>
      </c>
      <c r="D176" s="43">
        <v>0</v>
      </c>
      <c r="E176" s="43">
        <v>0</v>
      </c>
      <c r="F176" s="40" t="s">
        <v>81</v>
      </c>
      <c r="G176" s="40">
        <v>0</v>
      </c>
      <c r="H176" s="40"/>
      <c r="I176" s="51">
        <v>0</v>
      </c>
      <c r="J176" s="51">
        <v>0</v>
      </c>
      <c r="K176" s="51"/>
      <c r="L176" s="51">
        <v>0</v>
      </c>
      <c r="M176" s="51"/>
      <c r="N176" s="51">
        <v>0</v>
      </c>
      <c r="O176" s="51"/>
      <c r="P176" s="51">
        <v>0</v>
      </c>
      <c r="Q176" s="51"/>
      <c r="R176" s="51">
        <v>0</v>
      </c>
      <c r="S176" s="18"/>
      <c r="T176" s="51">
        <f t="shared" si="3"/>
        <v>0</v>
      </c>
      <c r="U176" s="18"/>
    </row>
    <row r="177" spans="1:21" s="23" customFormat="1" ht="31.5" x14ac:dyDescent="0.25">
      <c r="A177" s="29" t="s">
        <v>554</v>
      </c>
      <c r="B177" s="1" t="s">
        <v>449</v>
      </c>
      <c r="C177" s="28" t="s">
        <v>314</v>
      </c>
      <c r="D177" s="43">
        <v>0</v>
      </c>
      <c r="E177" s="43">
        <v>0</v>
      </c>
      <c r="F177" s="40" t="s">
        <v>81</v>
      </c>
      <c r="G177" s="40">
        <v>0</v>
      </c>
      <c r="H177" s="40"/>
      <c r="I177" s="51">
        <v>0</v>
      </c>
      <c r="J177" s="51">
        <v>0</v>
      </c>
      <c r="K177" s="51"/>
      <c r="L177" s="51">
        <v>0</v>
      </c>
      <c r="M177" s="51"/>
      <c r="N177" s="51">
        <v>0</v>
      </c>
      <c r="O177" s="51"/>
      <c r="P177" s="51">
        <v>0</v>
      </c>
      <c r="Q177" s="51"/>
      <c r="R177" s="51">
        <v>0</v>
      </c>
      <c r="S177" s="18"/>
      <c r="T177" s="51">
        <f t="shared" si="3"/>
        <v>0</v>
      </c>
      <c r="U177" s="18"/>
    </row>
    <row r="178" spans="1:21" s="23" customFormat="1" x14ac:dyDescent="0.25">
      <c r="A178" s="29" t="s">
        <v>101</v>
      </c>
      <c r="B178" s="3" t="s">
        <v>610</v>
      </c>
      <c r="C178" s="28" t="s">
        <v>314</v>
      </c>
      <c r="D178" s="43">
        <v>0</v>
      </c>
      <c r="E178" s="43">
        <v>0</v>
      </c>
      <c r="F178" s="40" t="s">
        <v>81</v>
      </c>
      <c r="G178" s="40">
        <v>0</v>
      </c>
      <c r="H178" s="40"/>
      <c r="I178" s="51">
        <v>0</v>
      </c>
      <c r="J178" s="51">
        <v>0</v>
      </c>
      <c r="K178" s="51"/>
      <c r="L178" s="51">
        <v>0</v>
      </c>
      <c r="M178" s="51"/>
      <c r="N178" s="51">
        <v>0</v>
      </c>
      <c r="O178" s="51"/>
      <c r="P178" s="51">
        <v>0</v>
      </c>
      <c r="Q178" s="51"/>
      <c r="R178" s="51">
        <v>0</v>
      </c>
      <c r="S178" s="18"/>
      <c r="T178" s="51">
        <f t="shared" si="3"/>
        <v>0</v>
      </c>
      <c r="U178" s="18"/>
    </row>
    <row r="179" spans="1:21" s="23" customFormat="1" x14ac:dyDescent="0.25">
      <c r="A179" s="29" t="s">
        <v>213</v>
      </c>
      <c r="B179" s="3" t="s">
        <v>503</v>
      </c>
      <c r="C179" s="28" t="s">
        <v>314</v>
      </c>
      <c r="D179" s="43">
        <v>1263.1761776199999</v>
      </c>
      <c r="E179" s="43">
        <v>1098.3770281100003</v>
      </c>
      <c r="F179" s="40" t="s">
        <v>81</v>
      </c>
      <c r="G179" s="40">
        <v>1519.7873932099999</v>
      </c>
      <c r="H179" s="40"/>
      <c r="I179" s="40">
        <v>1229.3197336632911</v>
      </c>
      <c r="J179" s="40">
        <v>1939.5501009276336</v>
      </c>
      <c r="K179" s="40"/>
      <c r="L179" s="40">
        <v>1708.6405944239618</v>
      </c>
      <c r="M179" s="40"/>
      <c r="N179" s="40">
        <v>1756.871897617772</v>
      </c>
      <c r="O179" s="40"/>
      <c r="P179" s="40">
        <v>1797.6022978939513</v>
      </c>
      <c r="Q179" s="40"/>
      <c r="R179" s="40">
        <v>1844.0532510401849</v>
      </c>
      <c r="S179" s="18"/>
      <c r="T179" s="40">
        <f t="shared" si="3"/>
        <v>10276.037875566793</v>
      </c>
      <c r="U179" s="18"/>
    </row>
    <row r="180" spans="1:21" s="23" customFormat="1" x14ac:dyDescent="0.25">
      <c r="A180" s="29" t="s">
        <v>336</v>
      </c>
      <c r="B180" s="3" t="s">
        <v>611</v>
      </c>
      <c r="C180" s="28" t="s">
        <v>314</v>
      </c>
      <c r="D180" s="43">
        <v>0</v>
      </c>
      <c r="E180" s="43">
        <v>0</v>
      </c>
      <c r="F180" s="40" t="s">
        <v>81</v>
      </c>
      <c r="G180" s="40">
        <v>0</v>
      </c>
      <c r="H180" s="40"/>
      <c r="I180" s="51">
        <v>0</v>
      </c>
      <c r="J180" s="51">
        <v>0</v>
      </c>
      <c r="K180" s="51"/>
      <c r="L180" s="51">
        <v>0</v>
      </c>
      <c r="M180" s="51"/>
      <c r="N180" s="51">
        <v>0</v>
      </c>
      <c r="O180" s="51"/>
      <c r="P180" s="51">
        <v>0</v>
      </c>
      <c r="Q180" s="51"/>
      <c r="R180" s="51">
        <v>0</v>
      </c>
      <c r="S180" s="18"/>
      <c r="T180" s="51">
        <f t="shared" si="3"/>
        <v>0</v>
      </c>
      <c r="U180" s="18"/>
    </row>
    <row r="181" spans="1:21" s="23" customFormat="1" x14ac:dyDescent="0.25">
      <c r="A181" s="29" t="s">
        <v>337</v>
      </c>
      <c r="B181" s="3" t="s">
        <v>504</v>
      </c>
      <c r="C181" s="28" t="s">
        <v>314</v>
      </c>
      <c r="D181" s="43">
        <v>305.50531969999997</v>
      </c>
      <c r="E181" s="43">
        <v>48.910807390000002</v>
      </c>
      <c r="F181" s="40" t="s">
        <v>81</v>
      </c>
      <c r="G181" s="40">
        <v>41.077616399999997</v>
      </c>
      <c r="H181" s="40"/>
      <c r="I181" s="40">
        <v>0</v>
      </c>
      <c r="J181" s="40">
        <v>26.4372072</v>
      </c>
      <c r="K181" s="40"/>
      <c r="L181" s="40">
        <v>27.494695488000001</v>
      </c>
      <c r="M181" s="40"/>
      <c r="N181" s="40">
        <v>28.594483307520004</v>
      </c>
      <c r="O181" s="40"/>
      <c r="P181" s="40">
        <v>29.738262639820803</v>
      </c>
      <c r="Q181" s="40"/>
      <c r="R181" s="40">
        <v>30.927793145413638</v>
      </c>
      <c r="S181" s="18"/>
      <c r="T181" s="40">
        <f t="shared" si="3"/>
        <v>143.19244178075445</v>
      </c>
      <c r="U181" s="18"/>
    </row>
    <row r="182" spans="1:21" s="23" customFormat="1" x14ac:dyDescent="0.25">
      <c r="A182" s="29" t="s">
        <v>338</v>
      </c>
      <c r="B182" s="3" t="s">
        <v>505</v>
      </c>
      <c r="C182" s="28" t="s">
        <v>314</v>
      </c>
      <c r="D182" s="43">
        <v>0</v>
      </c>
      <c r="E182" s="43">
        <v>0</v>
      </c>
      <c r="F182" s="40" t="s">
        <v>81</v>
      </c>
      <c r="G182" s="40">
        <v>0</v>
      </c>
      <c r="H182" s="40"/>
      <c r="I182" s="51">
        <v>0</v>
      </c>
      <c r="J182" s="51">
        <v>0</v>
      </c>
      <c r="K182" s="51"/>
      <c r="L182" s="51">
        <v>0</v>
      </c>
      <c r="M182" s="51"/>
      <c r="N182" s="51">
        <v>0</v>
      </c>
      <c r="O182" s="51"/>
      <c r="P182" s="51">
        <v>0</v>
      </c>
      <c r="Q182" s="51"/>
      <c r="R182" s="51">
        <v>0</v>
      </c>
      <c r="S182" s="18"/>
      <c r="T182" s="51">
        <f t="shared" si="3"/>
        <v>0</v>
      </c>
      <c r="U182" s="18"/>
    </row>
    <row r="183" spans="1:21" s="23" customFormat="1" x14ac:dyDescent="0.25">
      <c r="A183" s="29" t="s">
        <v>339</v>
      </c>
      <c r="B183" s="3" t="s">
        <v>618</v>
      </c>
      <c r="C183" s="28" t="s">
        <v>314</v>
      </c>
      <c r="D183" s="43">
        <v>0</v>
      </c>
      <c r="E183" s="43">
        <v>0</v>
      </c>
      <c r="F183" s="40" t="s">
        <v>81</v>
      </c>
      <c r="G183" s="40">
        <v>0</v>
      </c>
      <c r="H183" s="40"/>
      <c r="I183" s="51">
        <v>0</v>
      </c>
      <c r="J183" s="51">
        <v>0</v>
      </c>
      <c r="K183" s="51"/>
      <c r="L183" s="51">
        <v>0</v>
      </c>
      <c r="M183" s="51"/>
      <c r="N183" s="51">
        <v>0</v>
      </c>
      <c r="O183" s="51"/>
      <c r="P183" s="51">
        <v>0</v>
      </c>
      <c r="Q183" s="51"/>
      <c r="R183" s="51">
        <v>0</v>
      </c>
      <c r="S183" s="18"/>
      <c r="T183" s="51">
        <f t="shared" si="3"/>
        <v>0</v>
      </c>
      <c r="U183" s="18"/>
    </row>
    <row r="184" spans="1:21" s="23" customFormat="1" ht="31.5" x14ac:dyDescent="0.25">
      <c r="A184" s="29" t="s">
        <v>340</v>
      </c>
      <c r="B184" s="4" t="s">
        <v>383</v>
      </c>
      <c r="C184" s="28" t="s">
        <v>314</v>
      </c>
      <c r="D184" s="43">
        <v>0</v>
      </c>
      <c r="E184" s="43">
        <v>0</v>
      </c>
      <c r="F184" s="40" t="s">
        <v>81</v>
      </c>
      <c r="G184" s="40">
        <v>0</v>
      </c>
      <c r="H184" s="40"/>
      <c r="I184" s="51">
        <v>0</v>
      </c>
      <c r="J184" s="51">
        <v>0</v>
      </c>
      <c r="K184" s="51"/>
      <c r="L184" s="51">
        <v>0</v>
      </c>
      <c r="M184" s="51"/>
      <c r="N184" s="51">
        <v>0</v>
      </c>
      <c r="O184" s="51"/>
      <c r="P184" s="51">
        <v>0</v>
      </c>
      <c r="Q184" s="51"/>
      <c r="R184" s="51">
        <v>0</v>
      </c>
      <c r="S184" s="18"/>
      <c r="T184" s="51">
        <f t="shared" si="3"/>
        <v>0</v>
      </c>
      <c r="U184" s="18"/>
    </row>
    <row r="185" spans="1:21" s="23" customFormat="1" x14ac:dyDescent="0.25">
      <c r="A185" s="29" t="s">
        <v>555</v>
      </c>
      <c r="B185" s="5" t="s">
        <v>208</v>
      </c>
      <c r="C185" s="28" t="s">
        <v>314</v>
      </c>
      <c r="D185" s="43">
        <v>0</v>
      </c>
      <c r="E185" s="43">
        <v>0</v>
      </c>
      <c r="F185" s="40" t="s">
        <v>81</v>
      </c>
      <c r="G185" s="40">
        <v>0</v>
      </c>
      <c r="H185" s="40"/>
      <c r="I185" s="51">
        <v>0</v>
      </c>
      <c r="J185" s="51">
        <v>0</v>
      </c>
      <c r="K185" s="51"/>
      <c r="L185" s="51">
        <v>0</v>
      </c>
      <c r="M185" s="51"/>
      <c r="N185" s="51">
        <v>0</v>
      </c>
      <c r="O185" s="51"/>
      <c r="P185" s="51">
        <v>0</v>
      </c>
      <c r="Q185" s="51"/>
      <c r="R185" s="51">
        <v>0</v>
      </c>
      <c r="S185" s="18"/>
      <c r="T185" s="51">
        <f t="shared" si="3"/>
        <v>0</v>
      </c>
      <c r="U185" s="18"/>
    </row>
    <row r="186" spans="1:21" s="23" customFormat="1" x14ac:dyDescent="0.25">
      <c r="A186" s="29" t="s">
        <v>556</v>
      </c>
      <c r="B186" s="5" t="s">
        <v>196</v>
      </c>
      <c r="C186" s="28" t="s">
        <v>314</v>
      </c>
      <c r="D186" s="43">
        <v>0</v>
      </c>
      <c r="E186" s="43">
        <v>0</v>
      </c>
      <c r="F186" s="40" t="s">
        <v>81</v>
      </c>
      <c r="G186" s="40">
        <v>0</v>
      </c>
      <c r="H186" s="40"/>
      <c r="I186" s="51">
        <v>0</v>
      </c>
      <c r="J186" s="51">
        <v>0</v>
      </c>
      <c r="K186" s="51"/>
      <c r="L186" s="51">
        <v>0</v>
      </c>
      <c r="M186" s="51"/>
      <c r="N186" s="51">
        <v>0</v>
      </c>
      <c r="O186" s="51"/>
      <c r="P186" s="51">
        <v>0</v>
      </c>
      <c r="Q186" s="51"/>
      <c r="R186" s="51">
        <v>0</v>
      </c>
      <c r="S186" s="18"/>
      <c r="T186" s="51">
        <f t="shared" si="3"/>
        <v>0</v>
      </c>
      <c r="U186" s="18"/>
    </row>
    <row r="187" spans="1:21" s="23" customFormat="1" ht="31.5" x14ac:dyDescent="0.25">
      <c r="A187" s="29" t="s">
        <v>341</v>
      </c>
      <c r="B187" s="6" t="s">
        <v>585</v>
      </c>
      <c r="C187" s="28" t="s">
        <v>314</v>
      </c>
      <c r="D187" s="43">
        <v>0</v>
      </c>
      <c r="E187" s="43">
        <v>0</v>
      </c>
      <c r="F187" s="40" t="s">
        <v>81</v>
      </c>
      <c r="G187" s="40">
        <v>0</v>
      </c>
      <c r="H187" s="40"/>
      <c r="I187" s="51">
        <v>0</v>
      </c>
      <c r="J187" s="51">
        <v>0</v>
      </c>
      <c r="K187" s="51"/>
      <c r="L187" s="51">
        <v>0</v>
      </c>
      <c r="M187" s="51"/>
      <c r="N187" s="51">
        <v>0</v>
      </c>
      <c r="O187" s="51"/>
      <c r="P187" s="51">
        <v>0</v>
      </c>
      <c r="Q187" s="51"/>
      <c r="R187" s="51">
        <v>0</v>
      </c>
      <c r="S187" s="18"/>
      <c r="T187" s="51">
        <f t="shared" si="3"/>
        <v>0</v>
      </c>
      <c r="U187" s="18"/>
    </row>
    <row r="188" spans="1:21" s="23" customFormat="1" x14ac:dyDescent="0.25">
      <c r="A188" s="29" t="s">
        <v>454</v>
      </c>
      <c r="B188" s="1" t="s">
        <v>487</v>
      </c>
      <c r="C188" s="28" t="s">
        <v>314</v>
      </c>
      <c r="D188" s="43">
        <v>0</v>
      </c>
      <c r="E188" s="43">
        <v>0</v>
      </c>
      <c r="F188" s="40" t="s">
        <v>81</v>
      </c>
      <c r="G188" s="40">
        <v>0</v>
      </c>
      <c r="H188" s="40"/>
      <c r="I188" s="51">
        <v>0</v>
      </c>
      <c r="J188" s="51">
        <v>0</v>
      </c>
      <c r="K188" s="51"/>
      <c r="L188" s="51">
        <v>0</v>
      </c>
      <c r="M188" s="51"/>
      <c r="N188" s="51">
        <v>0</v>
      </c>
      <c r="O188" s="51"/>
      <c r="P188" s="51">
        <v>0</v>
      </c>
      <c r="Q188" s="51"/>
      <c r="R188" s="51">
        <v>0</v>
      </c>
      <c r="S188" s="18"/>
      <c r="T188" s="51">
        <f t="shared" si="3"/>
        <v>0</v>
      </c>
      <c r="U188" s="18"/>
    </row>
    <row r="189" spans="1:21" s="23" customFormat="1" x14ac:dyDescent="0.25">
      <c r="A189" s="29" t="s">
        <v>455</v>
      </c>
      <c r="B189" s="1" t="s">
        <v>488</v>
      </c>
      <c r="C189" s="28" t="s">
        <v>314</v>
      </c>
      <c r="D189" s="43">
        <v>0</v>
      </c>
      <c r="E189" s="43">
        <v>0</v>
      </c>
      <c r="F189" s="40" t="s">
        <v>81</v>
      </c>
      <c r="G189" s="40">
        <v>0</v>
      </c>
      <c r="H189" s="40"/>
      <c r="I189" s="51">
        <v>0</v>
      </c>
      <c r="J189" s="51">
        <v>0</v>
      </c>
      <c r="K189" s="51"/>
      <c r="L189" s="51">
        <v>0</v>
      </c>
      <c r="M189" s="51"/>
      <c r="N189" s="51">
        <v>0</v>
      </c>
      <c r="O189" s="51"/>
      <c r="P189" s="51">
        <v>0</v>
      </c>
      <c r="Q189" s="51"/>
      <c r="R189" s="51">
        <v>0</v>
      </c>
      <c r="S189" s="18"/>
      <c r="T189" s="51">
        <f t="shared" si="3"/>
        <v>0</v>
      </c>
      <c r="U189" s="18"/>
    </row>
    <row r="190" spans="1:21" s="23" customFormat="1" x14ac:dyDescent="0.25">
      <c r="A190" s="29" t="s">
        <v>342</v>
      </c>
      <c r="B190" s="3" t="s">
        <v>506</v>
      </c>
      <c r="C190" s="28" t="s">
        <v>314</v>
      </c>
      <c r="D190" s="43">
        <v>597.73753120000003</v>
      </c>
      <c r="E190" s="43">
        <v>539.28113497000004</v>
      </c>
      <c r="F190" s="40" t="s">
        <v>81</v>
      </c>
      <c r="G190" s="40">
        <v>563.27198940000051</v>
      </c>
      <c r="H190" s="40"/>
      <c r="I190" s="40">
        <v>711.3199636574509</v>
      </c>
      <c r="J190" s="40">
        <v>758.37073518736258</v>
      </c>
      <c r="K190" s="40"/>
      <c r="L190" s="40">
        <v>789.1008683987036</v>
      </c>
      <c r="M190" s="40"/>
      <c r="N190" s="40">
        <v>820.66490313465169</v>
      </c>
      <c r="O190" s="40"/>
      <c r="P190" s="40">
        <v>853.49149926003793</v>
      </c>
      <c r="Q190" s="40"/>
      <c r="R190" s="40">
        <v>887.63115923043938</v>
      </c>
      <c r="S190" s="18"/>
      <c r="T190" s="40">
        <f t="shared" si="3"/>
        <v>4820.579128868646</v>
      </c>
      <c r="U190" s="18"/>
    </row>
    <row r="191" spans="1:21" s="23" customFormat="1" x14ac:dyDescent="0.25">
      <c r="A191" s="29" t="s">
        <v>102</v>
      </c>
      <c r="B191" s="19" t="s">
        <v>586</v>
      </c>
      <c r="C191" s="28" t="s">
        <v>314</v>
      </c>
      <c r="D191" s="43">
        <v>1435.5135037399984</v>
      </c>
      <c r="E191" s="43">
        <v>1353.0622440000006</v>
      </c>
      <c r="F191" s="40" t="s">
        <v>81</v>
      </c>
      <c r="G191" s="40">
        <v>1645.8345886399989</v>
      </c>
      <c r="H191" s="40"/>
      <c r="I191" s="40">
        <v>1650.1832656242223</v>
      </c>
      <c r="J191" s="40">
        <v>2167.0047165820934</v>
      </c>
      <c r="K191" s="40"/>
      <c r="L191" s="40">
        <v>2146.7826178558444</v>
      </c>
      <c r="M191" s="40"/>
      <c r="N191" s="40">
        <v>2217.1600675717586</v>
      </c>
      <c r="O191" s="40"/>
      <c r="P191" s="40">
        <v>2278.2988514684516</v>
      </c>
      <c r="Q191" s="40"/>
      <c r="R191" s="40">
        <v>2343.7698322672059</v>
      </c>
      <c r="S191" s="18"/>
      <c r="T191" s="40">
        <f t="shared" si="3"/>
        <v>12803.199351369576</v>
      </c>
      <c r="U191" s="18"/>
    </row>
    <row r="192" spans="1:21" s="23" customFormat="1" x14ac:dyDescent="0.25">
      <c r="A192" s="29" t="s">
        <v>103</v>
      </c>
      <c r="B192" s="6" t="s">
        <v>430</v>
      </c>
      <c r="C192" s="28" t="s">
        <v>314</v>
      </c>
      <c r="D192" s="43">
        <v>36.991127420000005</v>
      </c>
      <c r="E192" s="43">
        <v>33.562563570000002</v>
      </c>
      <c r="F192" s="40" t="s">
        <v>81</v>
      </c>
      <c r="G192" s="40">
        <v>42.33197569</v>
      </c>
      <c r="H192" s="40"/>
      <c r="I192" s="40">
        <v>52.845920335000017</v>
      </c>
      <c r="J192" s="40">
        <v>68.95060158636872</v>
      </c>
      <c r="K192" s="40"/>
      <c r="L192" s="40">
        <v>67.858900670465331</v>
      </c>
      <c r="M192" s="40"/>
      <c r="N192" s="40">
        <v>70.121168071803666</v>
      </c>
      <c r="O192" s="40"/>
      <c r="P192" s="40">
        <v>72.16719829313827</v>
      </c>
      <c r="Q192" s="40"/>
      <c r="R192" s="40">
        <v>74.412217033830714</v>
      </c>
      <c r="S192" s="18"/>
      <c r="T192" s="40">
        <f t="shared" si="3"/>
        <v>406.35600599060666</v>
      </c>
      <c r="U192" s="18"/>
    </row>
    <row r="193" spans="1:21" s="23" customFormat="1" x14ac:dyDescent="0.25">
      <c r="A193" s="29" t="s">
        <v>104</v>
      </c>
      <c r="B193" s="6" t="s">
        <v>587</v>
      </c>
      <c r="C193" s="28" t="s">
        <v>314</v>
      </c>
      <c r="D193" s="43">
        <v>36.970388440000001</v>
      </c>
      <c r="E193" s="43">
        <v>40.584814820000005</v>
      </c>
      <c r="F193" s="40" t="s">
        <v>81</v>
      </c>
      <c r="G193" s="40">
        <v>68.156793329999999</v>
      </c>
      <c r="H193" s="40"/>
      <c r="I193" s="40">
        <v>106.69299841100154</v>
      </c>
      <c r="J193" s="40">
        <v>117.61056283377387</v>
      </c>
      <c r="K193" s="40"/>
      <c r="L193" s="40">
        <v>120.41927486188857</v>
      </c>
      <c r="M193" s="40"/>
      <c r="N193" s="40">
        <v>125.01343441117726</v>
      </c>
      <c r="O193" s="40"/>
      <c r="P193" s="40">
        <v>129.64030074349319</v>
      </c>
      <c r="Q193" s="40"/>
      <c r="R193" s="40">
        <v>134.50993457131966</v>
      </c>
      <c r="S193" s="18"/>
      <c r="T193" s="40">
        <f t="shared" si="3"/>
        <v>733.88650583265417</v>
      </c>
      <c r="U193" s="18"/>
    </row>
    <row r="194" spans="1:21" s="23" customFormat="1" x14ac:dyDescent="0.25">
      <c r="A194" s="29" t="s">
        <v>105</v>
      </c>
      <c r="B194" s="1" t="s">
        <v>203</v>
      </c>
      <c r="C194" s="28" t="s">
        <v>314</v>
      </c>
      <c r="D194" s="43">
        <v>0</v>
      </c>
      <c r="E194" s="43">
        <v>0</v>
      </c>
      <c r="F194" s="40" t="s">
        <v>81</v>
      </c>
      <c r="G194" s="40">
        <v>0</v>
      </c>
      <c r="H194" s="40"/>
      <c r="I194" s="40">
        <v>0</v>
      </c>
      <c r="J194" s="51">
        <v>0</v>
      </c>
      <c r="K194" s="51"/>
      <c r="L194" s="51">
        <v>0</v>
      </c>
      <c r="M194" s="51"/>
      <c r="N194" s="51">
        <v>0</v>
      </c>
      <c r="O194" s="51"/>
      <c r="P194" s="51">
        <v>0</v>
      </c>
      <c r="Q194" s="51"/>
      <c r="R194" s="51">
        <v>0</v>
      </c>
      <c r="S194" s="18"/>
      <c r="T194" s="51">
        <f t="shared" si="3"/>
        <v>0</v>
      </c>
      <c r="U194" s="18"/>
    </row>
    <row r="195" spans="1:21" s="23" customFormat="1" x14ac:dyDescent="0.25">
      <c r="A195" s="29" t="s">
        <v>106</v>
      </c>
      <c r="B195" s="1" t="s">
        <v>431</v>
      </c>
      <c r="C195" s="28" t="s">
        <v>314</v>
      </c>
      <c r="D195" s="43">
        <v>12.263835089999999</v>
      </c>
      <c r="E195" s="43">
        <v>13.774397709999999</v>
      </c>
      <c r="F195" s="40" t="s">
        <v>81</v>
      </c>
      <c r="G195" s="40">
        <v>19.241160219999998</v>
      </c>
      <c r="H195" s="40"/>
      <c r="I195" s="40">
        <v>25.885489071398414</v>
      </c>
      <c r="J195" s="40">
        <v>33.953198833773868</v>
      </c>
      <c r="K195" s="40"/>
      <c r="L195" s="40">
        <v>33.415614861888571</v>
      </c>
      <c r="M195" s="40"/>
      <c r="N195" s="40">
        <v>34.529618411177267</v>
      </c>
      <c r="O195" s="40"/>
      <c r="P195" s="40">
        <v>35.537140743493183</v>
      </c>
      <c r="Q195" s="40"/>
      <c r="R195" s="40">
        <v>36.64265057131967</v>
      </c>
      <c r="S195" s="18"/>
      <c r="T195" s="40">
        <f t="shared" si="3"/>
        <v>199.96371249305099</v>
      </c>
      <c r="U195" s="18"/>
    </row>
    <row r="196" spans="1:21" s="23" customFormat="1" x14ac:dyDescent="0.25">
      <c r="A196" s="29" t="s">
        <v>363</v>
      </c>
      <c r="B196" s="1" t="s">
        <v>364</v>
      </c>
      <c r="C196" s="28" t="s">
        <v>314</v>
      </c>
      <c r="D196" s="43">
        <v>24.70655335</v>
      </c>
      <c r="E196" s="43">
        <v>26.810417110000003</v>
      </c>
      <c r="F196" s="40" t="s">
        <v>81</v>
      </c>
      <c r="G196" s="40">
        <v>48.915633109999995</v>
      </c>
      <c r="H196" s="40"/>
      <c r="I196" s="40">
        <v>80.807509339603129</v>
      </c>
      <c r="J196" s="40">
        <v>83.657364000000001</v>
      </c>
      <c r="K196" s="40"/>
      <c r="L196" s="40">
        <v>87.003659999999996</v>
      </c>
      <c r="M196" s="40"/>
      <c r="N196" s="40">
        <v>90.48381599999999</v>
      </c>
      <c r="O196" s="40"/>
      <c r="P196" s="40">
        <v>94.103160000000003</v>
      </c>
      <c r="Q196" s="40"/>
      <c r="R196" s="40">
        <v>97.867283999999998</v>
      </c>
      <c r="S196" s="18"/>
      <c r="T196" s="40">
        <f t="shared" si="3"/>
        <v>533.92279333960312</v>
      </c>
      <c r="U196" s="18"/>
    </row>
    <row r="197" spans="1:21" s="23" customFormat="1" ht="31.5" x14ac:dyDescent="0.25">
      <c r="A197" s="29" t="s">
        <v>107</v>
      </c>
      <c r="B197" s="6" t="s">
        <v>467</v>
      </c>
      <c r="C197" s="28" t="s">
        <v>314</v>
      </c>
      <c r="D197" s="43">
        <v>114.74579606</v>
      </c>
      <c r="E197" s="43">
        <v>124.70115392</v>
      </c>
      <c r="F197" s="40" t="s">
        <v>81</v>
      </c>
      <c r="G197" s="40">
        <v>142.27136925000002</v>
      </c>
      <c r="H197" s="40"/>
      <c r="I197" s="40">
        <v>136.57008709510492</v>
      </c>
      <c r="J197" s="40">
        <v>142.91154258886172</v>
      </c>
      <c r="K197" s="40"/>
      <c r="L197" s="40">
        <v>148.75694718627994</v>
      </c>
      <c r="M197" s="40"/>
      <c r="N197" s="40">
        <v>154.7072284337311</v>
      </c>
      <c r="O197" s="40"/>
      <c r="P197" s="40">
        <v>160.89552093108037</v>
      </c>
      <c r="Q197" s="40"/>
      <c r="R197" s="40">
        <v>167.33133696832357</v>
      </c>
      <c r="S197" s="18"/>
      <c r="T197" s="40">
        <f t="shared" si="3"/>
        <v>911.17266320338149</v>
      </c>
      <c r="U197" s="18"/>
    </row>
    <row r="198" spans="1:21" s="23" customFormat="1" ht="31.5" x14ac:dyDescent="0.25">
      <c r="A198" s="29" t="s">
        <v>214</v>
      </c>
      <c r="B198" s="6" t="s">
        <v>628</v>
      </c>
      <c r="C198" s="28" t="s">
        <v>314</v>
      </c>
      <c r="D198" s="43">
        <v>77.066743500000001</v>
      </c>
      <c r="E198" s="43">
        <v>128.36860308999999</v>
      </c>
      <c r="F198" s="40" t="s">
        <v>81</v>
      </c>
      <c r="G198" s="40">
        <v>235.78725320000004</v>
      </c>
      <c r="H198" s="40"/>
      <c r="I198" s="40">
        <v>80.934564225906428</v>
      </c>
      <c r="J198" s="40">
        <v>3.3149380140000111</v>
      </c>
      <c r="K198" s="40"/>
      <c r="L198" s="40">
        <v>0</v>
      </c>
      <c r="M198" s="40"/>
      <c r="N198" s="40">
        <v>0</v>
      </c>
      <c r="O198" s="40"/>
      <c r="P198" s="40">
        <v>0</v>
      </c>
      <c r="Q198" s="40"/>
      <c r="R198" s="40">
        <v>0</v>
      </c>
      <c r="S198" s="18"/>
      <c r="T198" s="40">
        <f t="shared" si="3"/>
        <v>84.249502239906434</v>
      </c>
      <c r="U198" s="18"/>
    </row>
    <row r="199" spans="1:21" s="23" customFormat="1" x14ac:dyDescent="0.25">
      <c r="A199" s="29" t="s">
        <v>215</v>
      </c>
      <c r="B199" s="6" t="s">
        <v>614</v>
      </c>
      <c r="C199" s="28" t="s">
        <v>314</v>
      </c>
      <c r="D199" s="43">
        <v>0</v>
      </c>
      <c r="E199" s="43">
        <v>0</v>
      </c>
      <c r="F199" s="40" t="s">
        <v>81</v>
      </c>
      <c r="G199" s="40">
        <v>0</v>
      </c>
      <c r="H199" s="40"/>
      <c r="I199" s="40">
        <v>0</v>
      </c>
      <c r="J199" s="51">
        <v>0</v>
      </c>
      <c r="K199" s="51"/>
      <c r="L199" s="51">
        <v>0</v>
      </c>
      <c r="M199" s="51"/>
      <c r="N199" s="51">
        <v>0</v>
      </c>
      <c r="O199" s="51"/>
      <c r="P199" s="51">
        <v>0</v>
      </c>
      <c r="Q199" s="51"/>
      <c r="R199" s="51">
        <v>0</v>
      </c>
      <c r="S199" s="18"/>
      <c r="T199" s="51">
        <f t="shared" si="3"/>
        <v>0</v>
      </c>
      <c r="U199" s="18"/>
    </row>
    <row r="200" spans="1:21" s="23" customFormat="1" x14ac:dyDescent="0.25">
      <c r="A200" s="29" t="s">
        <v>216</v>
      </c>
      <c r="B200" s="6" t="s">
        <v>204</v>
      </c>
      <c r="C200" s="28" t="s">
        <v>314</v>
      </c>
      <c r="D200" s="43">
        <v>264.79644123000003</v>
      </c>
      <c r="E200" s="43">
        <v>285.91092472500003</v>
      </c>
      <c r="F200" s="40" t="s">
        <v>81</v>
      </c>
      <c r="G200" s="40">
        <v>321.28194303999999</v>
      </c>
      <c r="H200" s="40"/>
      <c r="I200" s="40">
        <v>359.4691616074943</v>
      </c>
      <c r="J200" s="40">
        <v>470.49576033309802</v>
      </c>
      <c r="K200" s="40"/>
      <c r="L200" s="40">
        <v>463.04401993389246</v>
      </c>
      <c r="M200" s="40"/>
      <c r="N200" s="40">
        <v>478.47901200041599</v>
      </c>
      <c r="O200" s="40"/>
      <c r="P200" s="40">
        <v>492.43712850504568</v>
      </c>
      <c r="Q200" s="40"/>
      <c r="R200" s="40">
        <v>507.75342756184375</v>
      </c>
      <c r="S200" s="18"/>
      <c r="T200" s="40">
        <f t="shared" si="3"/>
        <v>2771.6785099417903</v>
      </c>
      <c r="U200" s="18"/>
    </row>
    <row r="201" spans="1:21" s="23" customFormat="1" x14ac:dyDescent="0.25">
      <c r="A201" s="29" t="s">
        <v>217</v>
      </c>
      <c r="B201" s="6" t="s">
        <v>389</v>
      </c>
      <c r="C201" s="28" t="s">
        <v>314</v>
      </c>
      <c r="D201" s="43">
        <v>79.598232279999991</v>
      </c>
      <c r="E201" s="43">
        <v>61.180033999999999</v>
      </c>
      <c r="F201" s="40" t="s">
        <v>81</v>
      </c>
      <c r="G201" s="40">
        <v>100.13934868000001</v>
      </c>
      <c r="H201" s="40"/>
      <c r="I201" s="40">
        <v>114.34628800000002</v>
      </c>
      <c r="J201" s="40">
        <v>136.40310107558489</v>
      </c>
      <c r="K201" s="40"/>
      <c r="L201" s="40">
        <v>134.22132826414497</v>
      </c>
      <c r="M201" s="40"/>
      <c r="N201" s="40">
        <v>138.67819337878188</v>
      </c>
      <c r="O201" s="40"/>
      <c r="P201" s="40">
        <v>142.69457798816626</v>
      </c>
      <c r="Q201" s="40"/>
      <c r="R201" s="40">
        <v>147.10793656473686</v>
      </c>
      <c r="S201" s="18"/>
      <c r="T201" s="40">
        <f t="shared" si="3"/>
        <v>813.45142527141491</v>
      </c>
      <c r="U201" s="18"/>
    </row>
    <row r="202" spans="1:21" s="23" customFormat="1" x14ac:dyDescent="0.25">
      <c r="A202" s="29" t="s">
        <v>356</v>
      </c>
      <c r="B202" s="6" t="s">
        <v>588</v>
      </c>
      <c r="C202" s="28" t="s">
        <v>314</v>
      </c>
      <c r="D202" s="43">
        <v>254.08152490000001</v>
      </c>
      <c r="E202" s="43">
        <v>218.61290982</v>
      </c>
      <c r="F202" s="40" t="s">
        <v>81</v>
      </c>
      <c r="G202" s="40">
        <v>173.08013740999999</v>
      </c>
      <c r="H202" s="40"/>
      <c r="I202" s="40">
        <v>181.43486191294843</v>
      </c>
      <c r="J202" s="40">
        <v>309.01394521987061</v>
      </c>
      <c r="K202" s="40"/>
      <c r="L202" s="40">
        <v>308.72963934942862</v>
      </c>
      <c r="M202" s="40"/>
      <c r="N202" s="40">
        <v>316.28918268267114</v>
      </c>
      <c r="O202" s="40"/>
      <c r="P202" s="40">
        <v>319.35984177972654</v>
      </c>
      <c r="Q202" s="40"/>
      <c r="R202" s="40">
        <v>321.66624587765841</v>
      </c>
      <c r="S202" s="18"/>
      <c r="T202" s="40">
        <f t="shared" si="3"/>
        <v>1756.4937168223039</v>
      </c>
      <c r="U202" s="18"/>
    </row>
    <row r="203" spans="1:21" s="23" customFormat="1" x14ac:dyDescent="0.25">
      <c r="A203" s="29" t="s">
        <v>366</v>
      </c>
      <c r="B203" s="1" t="s">
        <v>367</v>
      </c>
      <c r="C203" s="28" t="s">
        <v>314</v>
      </c>
      <c r="D203" s="43">
        <v>95.245215999999999</v>
      </c>
      <c r="E203" s="43">
        <v>63.796714000000009</v>
      </c>
      <c r="F203" s="40" t="s">
        <v>81</v>
      </c>
      <c r="G203" s="40">
        <v>53.078175999999999</v>
      </c>
      <c r="H203" s="40"/>
      <c r="I203" s="40">
        <v>29.883499330251599</v>
      </c>
      <c r="J203" s="40">
        <v>50.205772284319636</v>
      </c>
      <c r="K203" s="40"/>
      <c r="L203" s="40">
        <v>50.798147854684217</v>
      </c>
      <c r="M203" s="40"/>
      <c r="N203" s="40">
        <v>51.286153391502481</v>
      </c>
      <c r="O203" s="40"/>
      <c r="P203" s="40">
        <v>51.793679149793505</v>
      </c>
      <c r="Q203" s="40"/>
      <c r="R203" s="40">
        <v>52.321505938416152</v>
      </c>
      <c r="S203" s="18"/>
      <c r="T203" s="40">
        <f t="shared" si="3"/>
        <v>286.2887579489676</v>
      </c>
      <c r="U203" s="18"/>
    </row>
    <row r="204" spans="1:21" s="23" customFormat="1" x14ac:dyDescent="0.25">
      <c r="A204" s="29" t="s">
        <v>365</v>
      </c>
      <c r="B204" s="6" t="s">
        <v>461</v>
      </c>
      <c r="C204" s="28" t="s">
        <v>314</v>
      </c>
      <c r="D204" s="43">
        <v>37.500812339999996</v>
      </c>
      <c r="E204" s="43">
        <v>35.088734690000003</v>
      </c>
      <c r="F204" s="40" t="s">
        <v>81</v>
      </c>
      <c r="G204" s="40">
        <v>173.74177976000004</v>
      </c>
      <c r="H204" s="40"/>
      <c r="I204" s="40">
        <v>183.62007216526382</v>
      </c>
      <c r="J204" s="40">
        <v>272.39079380800297</v>
      </c>
      <c r="K204" s="40"/>
      <c r="L204" s="40">
        <v>268.06584104607504</v>
      </c>
      <c r="M204" s="40"/>
      <c r="N204" s="40">
        <v>276.9927782678609</v>
      </c>
      <c r="O204" s="40"/>
      <c r="P204" s="40">
        <v>285.05846958366925</v>
      </c>
      <c r="Q204" s="40"/>
      <c r="R204" s="40">
        <v>293.91209777299275</v>
      </c>
      <c r="S204" s="18"/>
      <c r="T204" s="40">
        <f t="shared" si="3"/>
        <v>1580.0400526438648</v>
      </c>
      <c r="U204" s="18"/>
    </row>
    <row r="205" spans="1:21" s="23" customFormat="1" x14ac:dyDescent="0.25">
      <c r="A205" s="29" t="s">
        <v>368</v>
      </c>
      <c r="B205" s="6" t="s">
        <v>462</v>
      </c>
      <c r="C205" s="28" t="s">
        <v>314</v>
      </c>
      <c r="D205" s="43">
        <v>223.03155450999995</v>
      </c>
      <c r="E205" s="43">
        <v>193.63547093</v>
      </c>
      <c r="F205" s="40" t="s">
        <v>81</v>
      </c>
      <c r="G205" s="40">
        <v>195.97273658000003</v>
      </c>
      <c r="H205" s="40"/>
      <c r="I205" s="40">
        <v>258.84115073304895</v>
      </c>
      <c r="J205" s="40">
        <v>411.80770590896077</v>
      </c>
      <c r="K205" s="40"/>
      <c r="L205" s="40">
        <v>405.287518421492</v>
      </c>
      <c r="M205" s="40"/>
      <c r="N205" s="40">
        <v>418.79891828260571</v>
      </c>
      <c r="O205" s="40"/>
      <c r="P205" s="40">
        <v>431.01884083995691</v>
      </c>
      <c r="Q205" s="40"/>
      <c r="R205" s="40">
        <v>444.42722301584149</v>
      </c>
      <c r="S205" s="18"/>
      <c r="T205" s="40">
        <f t="shared" si="3"/>
        <v>2370.1813572019055</v>
      </c>
      <c r="U205" s="18"/>
    </row>
    <row r="206" spans="1:21" s="23" customFormat="1" x14ac:dyDescent="0.25">
      <c r="A206" s="29" t="s">
        <v>369</v>
      </c>
      <c r="B206" s="6" t="s">
        <v>371</v>
      </c>
      <c r="C206" s="28" t="s">
        <v>314</v>
      </c>
      <c r="D206" s="43">
        <v>70.324467310000017</v>
      </c>
      <c r="E206" s="43">
        <v>70.368078030000021</v>
      </c>
      <c r="F206" s="40" t="s">
        <v>81</v>
      </c>
      <c r="G206" s="40">
        <v>73.713941410000018</v>
      </c>
      <c r="H206" s="40"/>
      <c r="I206" s="40">
        <v>57.668779817066039</v>
      </c>
      <c r="J206" s="40">
        <v>76.957962395513491</v>
      </c>
      <c r="K206" s="40"/>
      <c r="L206" s="40">
        <v>75.739480234367988</v>
      </c>
      <c r="M206" s="40"/>
      <c r="N206" s="40">
        <v>78.264468930553804</v>
      </c>
      <c r="O206" s="40"/>
      <c r="P206" s="40">
        <v>80.548108423333531</v>
      </c>
      <c r="Q206" s="40"/>
      <c r="R206" s="40">
        <v>83.053845340030563</v>
      </c>
      <c r="S206" s="18"/>
      <c r="T206" s="40">
        <f t="shared" si="3"/>
        <v>452.23264514086543</v>
      </c>
      <c r="U206" s="18"/>
    </row>
    <row r="207" spans="1:21" s="23" customFormat="1" ht="31.5" x14ac:dyDescent="0.25">
      <c r="A207" s="29" t="s">
        <v>370</v>
      </c>
      <c r="B207" s="6" t="s">
        <v>568</v>
      </c>
      <c r="C207" s="28" t="s">
        <v>314</v>
      </c>
      <c r="D207" s="43">
        <v>43.154056269999998</v>
      </c>
      <c r="E207" s="43">
        <v>0</v>
      </c>
      <c r="F207" s="40" t="s">
        <v>81</v>
      </c>
      <c r="G207" s="40">
        <v>0</v>
      </c>
      <c r="H207" s="40"/>
      <c r="I207" s="51">
        <v>0</v>
      </c>
      <c r="J207" s="51">
        <v>0</v>
      </c>
      <c r="K207" s="51"/>
      <c r="L207" s="51">
        <v>0</v>
      </c>
      <c r="M207" s="51"/>
      <c r="N207" s="51">
        <v>0</v>
      </c>
      <c r="O207" s="51"/>
      <c r="P207" s="51">
        <v>0</v>
      </c>
      <c r="Q207" s="51"/>
      <c r="R207" s="51">
        <v>0</v>
      </c>
      <c r="S207" s="18"/>
      <c r="T207" s="51">
        <f t="shared" si="3"/>
        <v>0</v>
      </c>
      <c r="U207" s="18"/>
    </row>
    <row r="208" spans="1:21" s="23" customFormat="1" x14ac:dyDescent="0.25">
      <c r="A208" s="29" t="s">
        <v>390</v>
      </c>
      <c r="B208" s="6" t="s">
        <v>629</v>
      </c>
      <c r="C208" s="28" t="s">
        <v>314</v>
      </c>
      <c r="D208" s="43">
        <v>197.2523594799984</v>
      </c>
      <c r="E208" s="43">
        <v>161.04895640500055</v>
      </c>
      <c r="F208" s="40" t="s">
        <v>81</v>
      </c>
      <c r="G208" s="40">
        <v>119.35731028999891</v>
      </c>
      <c r="H208" s="40"/>
      <c r="I208" s="40">
        <v>117.75938132138781</v>
      </c>
      <c r="J208" s="40">
        <v>157.14780281805798</v>
      </c>
      <c r="K208" s="40"/>
      <c r="L208" s="40">
        <v>154.65966788780966</v>
      </c>
      <c r="M208" s="40"/>
      <c r="N208" s="40">
        <v>159.81568311215719</v>
      </c>
      <c r="O208" s="40"/>
      <c r="P208" s="40">
        <v>164.4788643808416</v>
      </c>
      <c r="Q208" s="40"/>
      <c r="R208" s="40">
        <v>169.59556756062835</v>
      </c>
      <c r="S208" s="18"/>
      <c r="T208" s="40">
        <f t="shared" si="3"/>
        <v>923.45696708088258</v>
      </c>
      <c r="U208" s="18"/>
    </row>
    <row r="209" spans="1:21" s="23" customFormat="1" ht="26.25" customHeight="1" x14ac:dyDescent="0.25">
      <c r="A209" s="29" t="s">
        <v>108</v>
      </c>
      <c r="B209" s="19" t="s">
        <v>589</v>
      </c>
      <c r="C209" s="28" t="s">
        <v>314</v>
      </c>
      <c r="D209" s="43">
        <v>0</v>
      </c>
      <c r="E209" s="43">
        <v>2</v>
      </c>
      <c r="F209" s="40" t="s">
        <v>81</v>
      </c>
      <c r="G209" s="40">
        <v>63.89716</v>
      </c>
      <c r="H209" s="40"/>
      <c r="I209" s="51">
        <v>0</v>
      </c>
      <c r="J209" s="51">
        <v>0</v>
      </c>
      <c r="K209" s="40"/>
      <c r="L209" s="51">
        <v>0</v>
      </c>
      <c r="M209" s="51"/>
      <c r="N209" s="51">
        <v>0</v>
      </c>
      <c r="O209" s="51"/>
      <c r="P209" s="51">
        <v>0</v>
      </c>
      <c r="Q209" s="51"/>
      <c r="R209" s="51">
        <v>0</v>
      </c>
      <c r="S209" s="18"/>
      <c r="T209" s="51">
        <f t="shared" si="3"/>
        <v>0</v>
      </c>
      <c r="U209" s="18"/>
    </row>
    <row r="210" spans="1:21" s="23" customFormat="1" x14ac:dyDescent="0.25">
      <c r="A210" s="29" t="s">
        <v>109</v>
      </c>
      <c r="B210" s="6" t="s">
        <v>34</v>
      </c>
      <c r="C210" s="28" t="s">
        <v>314</v>
      </c>
      <c r="D210" s="43">
        <v>0</v>
      </c>
      <c r="E210" s="43">
        <v>0</v>
      </c>
      <c r="F210" s="40" t="s">
        <v>81</v>
      </c>
      <c r="G210" s="40">
        <v>10.050000000000001</v>
      </c>
      <c r="H210" s="40"/>
      <c r="I210" s="51">
        <v>0</v>
      </c>
      <c r="J210" s="51">
        <v>0</v>
      </c>
      <c r="K210" s="40"/>
      <c r="L210" s="51">
        <v>0</v>
      </c>
      <c r="M210" s="51"/>
      <c r="N210" s="51">
        <v>0</v>
      </c>
      <c r="O210" s="51"/>
      <c r="P210" s="51">
        <v>0</v>
      </c>
      <c r="Q210" s="51"/>
      <c r="R210" s="51">
        <v>0</v>
      </c>
      <c r="S210" s="18"/>
      <c r="T210" s="51">
        <f t="shared" si="3"/>
        <v>0</v>
      </c>
      <c r="U210" s="18"/>
    </row>
    <row r="211" spans="1:21" s="23" customFormat="1" x14ac:dyDescent="0.25">
      <c r="A211" s="29" t="s">
        <v>110</v>
      </c>
      <c r="B211" s="6" t="s">
        <v>57</v>
      </c>
      <c r="C211" s="28" t="s">
        <v>314</v>
      </c>
      <c r="D211" s="43">
        <v>0</v>
      </c>
      <c r="E211" s="43">
        <v>0</v>
      </c>
      <c r="F211" s="40" t="s">
        <v>81</v>
      </c>
      <c r="G211" s="40">
        <v>0</v>
      </c>
      <c r="H211" s="40"/>
      <c r="I211" s="51">
        <v>0</v>
      </c>
      <c r="J211" s="51">
        <v>0</v>
      </c>
      <c r="K211" s="40"/>
      <c r="L211" s="51">
        <v>0</v>
      </c>
      <c r="M211" s="51"/>
      <c r="N211" s="51">
        <v>0</v>
      </c>
      <c r="O211" s="51"/>
      <c r="P211" s="51">
        <v>0</v>
      </c>
      <c r="Q211" s="51"/>
      <c r="R211" s="51">
        <v>0</v>
      </c>
      <c r="S211" s="18"/>
      <c r="T211" s="51">
        <f t="shared" si="3"/>
        <v>0</v>
      </c>
      <c r="U211" s="18"/>
    </row>
    <row r="212" spans="1:21" s="23" customFormat="1" ht="34.5" customHeight="1" x14ac:dyDescent="0.25">
      <c r="A212" s="29" t="s">
        <v>218</v>
      </c>
      <c r="B212" s="1" t="s">
        <v>636</v>
      </c>
      <c r="C212" s="28" t="s">
        <v>314</v>
      </c>
      <c r="D212" s="43">
        <v>0</v>
      </c>
      <c r="E212" s="43">
        <v>0</v>
      </c>
      <c r="F212" s="40" t="s">
        <v>81</v>
      </c>
      <c r="G212" s="40">
        <v>0</v>
      </c>
      <c r="H212" s="40"/>
      <c r="I212" s="51">
        <v>0</v>
      </c>
      <c r="J212" s="51">
        <v>0</v>
      </c>
      <c r="K212" s="40"/>
      <c r="L212" s="51">
        <v>0</v>
      </c>
      <c r="M212" s="51"/>
      <c r="N212" s="51">
        <v>0</v>
      </c>
      <c r="O212" s="51"/>
      <c r="P212" s="51">
        <v>0</v>
      </c>
      <c r="Q212" s="51"/>
      <c r="R212" s="51">
        <v>0</v>
      </c>
      <c r="S212" s="18"/>
      <c r="T212" s="51">
        <f t="shared" si="3"/>
        <v>0</v>
      </c>
      <c r="U212" s="18"/>
    </row>
    <row r="213" spans="1:21" s="23" customFormat="1" x14ac:dyDescent="0.25">
      <c r="A213" s="29" t="s">
        <v>219</v>
      </c>
      <c r="B213" s="7" t="s">
        <v>185</v>
      </c>
      <c r="C213" s="28" t="s">
        <v>314</v>
      </c>
      <c r="D213" s="43">
        <v>0</v>
      </c>
      <c r="E213" s="43">
        <v>0</v>
      </c>
      <c r="F213" s="40" t="s">
        <v>81</v>
      </c>
      <c r="G213" s="40">
        <v>0</v>
      </c>
      <c r="H213" s="40"/>
      <c r="I213" s="51">
        <v>0</v>
      </c>
      <c r="J213" s="51">
        <v>0</v>
      </c>
      <c r="K213" s="40"/>
      <c r="L213" s="51">
        <v>0</v>
      </c>
      <c r="M213" s="51"/>
      <c r="N213" s="51">
        <v>0</v>
      </c>
      <c r="O213" s="51"/>
      <c r="P213" s="51">
        <v>0</v>
      </c>
      <c r="Q213" s="51"/>
      <c r="R213" s="51">
        <v>0</v>
      </c>
      <c r="S213" s="18"/>
      <c r="T213" s="51">
        <f t="shared" si="3"/>
        <v>0</v>
      </c>
      <c r="U213" s="18"/>
    </row>
    <row r="214" spans="1:21" s="23" customFormat="1" x14ac:dyDescent="0.25">
      <c r="A214" s="29" t="s">
        <v>220</v>
      </c>
      <c r="B214" s="7" t="s">
        <v>304</v>
      </c>
      <c r="C214" s="28" t="s">
        <v>314</v>
      </c>
      <c r="D214" s="43">
        <v>0</v>
      </c>
      <c r="E214" s="43">
        <v>0</v>
      </c>
      <c r="F214" s="40" t="s">
        <v>81</v>
      </c>
      <c r="G214" s="40">
        <v>0</v>
      </c>
      <c r="H214" s="40"/>
      <c r="I214" s="51">
        <v>0</v>
      </c>
      <c r="J214" s="51">
        <v>0</v>
      </c>
      <c r="K214" s="40"/>
      <c r="L214" s="51">
        <v>0</v>
      </c>
      <c r="M214" s="51"/>
      <c r="N214" s="51">
        <v>0</v>
      </c>
      <c r="O214" s="51"/>
      <c r="P214" s="51">
        <v>0</v>
      </c>
      <c r="Q214" s="51"/>
      <c r="R214" s="51">
        <v>0</v>
      </c>
      <c r="S214" s="18"/>
      <c r="T214" s="51">
        <f t="shared" si="3"/>
        <v>0</v>
      </c>
      <c r="U214" s="18"/>
    </row>
    <row r="215" spans="1:21" s="23" customFormat="1" x14ac:dyDescent="0.25">
      <c r="A215" s="29" t="s">
        <v>111</v>
      </c>
      <c r="B215" s="6" t="s">
        <v>630</v>
      </c>
      <c r="C215" s="28" t="s">
        <v>314</v>
      </c>
      <c r="D215" s="43">
        <v>0</v>
      </c>
      <c r="E215" s="43">
        <v>2</v>
      </c>
      <c r="F215" s="40" t="s">
        <v>81</v>
      </c>
      <c r="G215" s="40">
        <v>53.847160000000002</v>
      </c>
      <c r="H215" s="40"/>
      <c r="I215" s="51">
        <v>0</v>
      </c>
      <c r="J215" s="51">
        <v>0</v>
      </c>
      <c r="K215" s="40"/>
      <c r="L215" s="51">
        <v>0</v>
      </c>
      <c r="M215" s="51"/>
      <c r="N215" s="51">
        <v>0</v>
      </c>
      <c r="O215" s="51"/>
      <c r="P215" s="51">
        <v>0</v>
      </c>
      <c r="Q215" s="51"/>
      <c r="R215" s="51">
        <v>0</v>
      </c>
      <c r="S215" s="18"/>
      <c r="T215" s="51">
        <f t="shared" si="3"/>
        <v>0</v>
      </c>
      <c r="U215" s="18"/>
    </row>
    <row r="216" spans="1:21" s="23" customFormat="1" x14ac:dyDescent="0.25">
      <c r="A216" s="29" t="s">
        <v>113</v>
      </c>
      <c r="B216" s="19" t="s">
        <v>590</v>
      </c>
      <c r="C216" s="28" t="s">
        <v>314</v>
      </c>
      <c r="D216" s="43">
        <v>332.53255745999996</v>
      </c>
      <c r="E216" s="43">
        <v>258.85096218000001</v>
      </c>
      <c r="F216" s="40" t="s">
        <v>81</v>
      </c>
      <c r="G216" s="40">
        <v>500.88364063999995</v>
      </c>
      <c r="H216" s="40"/>
      <c r="I216" s="40">
        <v>186.50582416328001</v>
      </c>
      <c r="J216" s="40">
        <v>471.24296832466462</v>
      </c>
      <c r="K216" s="40"/>
      <c r="L216" s="40">
        <v>251.81106442406656</v>
      </c>
      <c r="M216" s="40"/>
      <c r="N216" s="40">
        <v>246.02224934199901</v>
      </c>
      <c r="O216" s="40"/>
      <c r="P216" s="40">
        <v>266.20752649174506</v>
      </c>
      <c r="Q216" s="40"/>
      <c r="R216" s="40">
        <v>298.4234946456794</v>
      </c>
      <c r="S216" s="18"/>
      <c r="T216" s="40">
        <f t="shared" si="3"/>
        <v>1720.2131273914347</v>
      </c>
      <c r="U216" s="18"/>
    </row>
    <row r="217" spans="1:21" s="23" customFormat="1" x14ac:dyDescent="0.25">
      <c r="A217" s="29" t="s">
        <v>114</v>
      </c>
      <c r="B217" s="6" t="s">
        <v>591</v>
      </c>
      <c r="C217" s="28" t="s">
        <v>314</v>
      </c>
      <c r="D217" s="43">
        <v>332.53255745999996</v>
      </c>
      <c r="E217" s="43">
        <v>258.85096218000001</v>
      </c>
      <c r="F217" s="40" t="s">
        <v>81</v>
      </c>
      <c r="G217" s="40">
        <v>500.88364063999995</v>
      </c>
      <c r="H217" s="40"/>
      <c r="I217" s="40">
        <v>186.50582416328001</v>
      </c>
      <c r="J217" s="40">
        <v>157.27203836809144</v>
      </c>
      <c r="K217" s="40"/>
      <c r="L217" s="40">
        <v>165.36970053291634</v>
      </c>
      <c r="M217" s="40"/>
      <c r="N217" s="40">
        <v>147.62802013927492</v>
      </c>
      <c r="O217" s="40"/>
      <c r="P217" s="40">
        <v>166.9631459885982</v>
      </c>
      <c r="Q217" s="40"/>
      <c r="R217" s="40">
        <v>195.41048222423819</v>
      </c>
      <c r="S217" s="18"/>
      <c r="T217" s="40">
        <f t="shared" si="3"/>
        <v>1019.1492114163991</v>
      </c>
      <c r="U217" s="18"/>
    </row>
    <row r="218" spans="1:21" s="23" customFormat="1" x14ac:dyDescent="0.25">
      <c r="A218" s="29" t="s">
        <v>221</v>
      </c>
      <c r="B218" s="1" t="s">
        <v>432</v>
      </c>
      <c r="C218" s="28" t="s">
        <v>314</v>
      </c>
      <c r="D218" s="43">
        <v>78.95118543000001</v>
      </c>
      <c r="E218" s="43">
        <v>158.83259291600001</v>
      </c>
      <c r="F218" s="40" t="s">
        <v>81</v>
      </c>
      <c r="G218" s="40">
        <v>150.02877715999998</v>
      </c>
      <c r="H218" s="40"/>
      <c r="I218" s="40">
        <v>138.27529936328</v>
      </c>
      <c r="J218" s="40">
        <v>152.08922279633373</v>
      </c>
      <c r="K218" s="40"/>
      <c r="L218" s="40">
        <v>149.72366558133959</v>
      </c>
      <c r="M218" s="40"/>
      <c r="N218" s="40">
        <v>142.06674040319098</v>
      </c>
      <c r="O218" s="40"/>
      <c r="P218" s="40">
        <v>160.30413465740352</v>
      </c>
      <c r="Q218" s="40"/>
      <c r="R218" s="40">
        <v>188.75147089304352</v>
      </c>
      <c r="S218" s="18"/>
      <c r="T218" s="40">
        <f t="shared" si="3"/>
        <v>931.2105336945915</v>
      </c>
      <c r="U218" s="18"/>
    </row>
    <row r="219" spans="1:21" s="23" customFormat="1" x14ac:dyDescent="0.25">
      <c r="A219" s="29" t="s">
        <v>222</v>
      </c>
      <c r="B219" s="1" t="s">
        <v>433</v>
      </c>
      <c r="C219" s="28" t="s">
        <v>314</v>
      </c>
      <c r="D219" s="43">
        <v>233.47668121999996</v>
      </c>
      <c r="E219" s="43">
        <v>88.459247374</v>
      </c>
      <c r="F219" s="40" t="s">
        <v>81</v>
      </c>
      <c r="G219" s="40">
        <v>133.86043018000004</v>
      </c>
      <c r="H219" s="40"/>
      <c r="I219" s="40">
        <v>48.230524799999998</v>
      </c>
      <c r="J219" s="40">
        <v>0</v>
      </c>
      <c r="K219" s="40"/>
      <c r="L219" s="40">
        <v>8.8746954714000008</v>
      </c>
      <c r="M219" s="40"/>
      <c r="N219" s="40">
        <v>0</v>
      </c>
      <c r="O219" s="40"/>
      <c r="P219" s="40">
        <v>0</v>
      </c>
      <c r="Q219" s="40"/>
      <c r="R219" s="40">
        <v>0</v>
      </c>
      <c r="S219" s="18"/>
      <c r="T219" s="40">
        <f t="shared" si="3"/>
        <v>57.1052202714</v>
      </c>
      <c r="U219" s="18"/>
    </row>
    <row r="220" spans="1:21" s="23" customFormat="1" ht="31.5" x14ac:dyDescent="0.25">
      <c r="A220" s="29" t="s">
        <v>223</v>
      </c>
      <c r="B220" s="1" t="s">
        <v>434</v>
      </c>
      <c r="C220" s="28" t="s">
        <v>314</v>
      </c>
      <c r="D220" s="43">
        <v>1.1039263899999998</v>
      </c>
      <c r="E220" s="43">
        <v>4.9039411899999994</v>
      </c>
      <c r="F220" s="40" t="s">
        <v>81</v>
      </c>
      <c r="G220" s="40">
        <v>3.1105392000000003</v>
      </c>
      <c r="H220" s="40"/>
      <c r="I220" s="51">
        <v>0</v>
      </c>
      <c r="J220" s="51">
        <v>0</v>
      </c>
      <c r="K220" s="51"/>
      <c r="L220" s="51">
        <v>0</v>
      </c>
      <c r="M220" s="51"/>
      <c r="N220" s="51">
        <v>0</v>
      </c>
      <c r="O220" s="51"/>
      <c r="P220" s="51">
        <v>0</v>
      </c>
      <c r="Q220" s="51"/>
      <c r="R220" s="51">
        <v>0</v>
      </c>
      <c r="S220" s="18"/>
      <c r="T220" s="51">
        <f t="shared" si="3"/>
        <v>0</v>
      </c>
      <c r="U220" s="18"/>
    </row>
    <row r="221" spans="1:21" s="23" customFormat="1" x14ac:dyDescent="0.25">
      <c r="A221" s="29" t="s">
        <v>224</v>
      </c>
      <c r="B221" s="1" t="s">
        <v>435</v>
      </c>
      <c r="C221" s="28" t="s">
        <v>314</v>
      </c>
      <c r="D221" s="43">
        <v>19.000764419999999</v>
      </c>
      <c r="E221" s="43">
        <v>6.6551807000000007</v>
      </c>
      <c r="F221" s="40" t="s">
        <v>81</v>
      </c>
      <c r="G221" s="40">
        <v>213.88389409999999</v>
      </c>
      <c r="H221" s="40"/>
      <c r="I221" s="51">
        <v>0</v>
      </c>
      <c r="J221" s="40">
        <v>5.182815571757712</v>
      </c>
      <c r="K221" s="40"/>
      <c r="L221" s="40">
        <v>6.7713394801767599</v>
      </c>
      <c r="M221" s="40"/>
      <c r="N221" s="40">
        <v>5.5612797360839332</v>
      </c>
      <c r="O221" s="40"/>
      <c r="P221" s="40">
        <v>6.6590113311946686</v>
      </c>
      <c r="Q221" s="40"/>
      <c r="R221" s="40">
        <v>6.6590113311946686</v>
      </c>
      <c r="S221" s="18"/>
      <c r="T221" s="40">
        <f t="shared" si="3"/>
        <v>30.833457450407742</v>
      </c>
      <c r="U221" s="18"/>
    </row>
    <row r="222" spans="1:21" s="23" customFormat="1" x14ac:dyDescent="0.25">
      <c r="A222" s="29" t="s">
        <v>357</v>
      </c>
      <c r="B222" s="1" t="s">
        <v>436</v>
      </c>
      <c r="C222" s="28" t="s">
        <v>314</v>
      </c>
      <c r="D222" s="43">
        <v>0</v>
      </c>
      <c r="E222" s="43">
        <v>0</v>
      </c>
      <c r="F222" s="40" t="s">
        <v>81</v>
      </c>
      <c r="G222" s="40">
        <v>0</v>
      </c>
      <c r="H222" s="40"/>
      <c r="I222" s="51">
        <v>0</v>
      </c>
      <c r="J222" s="51">
        <v>0</v>
      </c>
      <c r="K222" s="51"/>
      <c r="L222" s="51">
        <v>0</v>
      </c>
      <c r="M222" s="51"/>
      <c r="N222" s="51">
        <v>0</v>
      </c>
      <c r="O222" s="51"/>
      <c r="P222" s="51">
        <v>0</v>
      </c>
      <c r="Q222" s="51"/>
      <c r="R222" s="51">
        <v>0</v>
      </c>
      <c r="S222" s="18"/>
      <c r="T222" s="51">
        <f t="shared" si="3"/>
        <v>0</v>
      </c>
      <c r="U222" s="18"/>
    </row>
    <row r="223" spans="1:21" s="23" customFormat="1" x14ac:dyDescent="0.25">
      <c r="A223" s="29" t="s">
        <v>358</v>
      </c>
      <c r="B223" s="1" t="s">
        <v>112</v>
      </c>
      <c r="C223" s="28" t="s">
        <v>314</v>
      </c>
      <c r="D223" s="43">
        <v>0</v>
      </c>
      <c r="E223" s="43">
        <v>0</v>
      </c>
      <c r="F223" s="40" t="s">
        <v>81</v>
      </c>
      <c r="G223" s="40">
        <v>0</v>
      </c>
      <c r="H223" s="40"/>
      <c r="I223" s="51">
        <v>0</v>
      </c>
      <c r="J223" s="51">
        <v>0</v>
      </c>
      <c r="K223" s="51"/>
      <c r="L223" s="51">
        <v>0</v>
      </c>
      <c r="M223" s="51"/>
      <c r="N223" s="51">
        <v>0</v>
      </c>
      <c r="O223" s="51"/>
      <c r="P223" s="51">
        <v>0</v>
      </c>
      <c r="Q223" s="51"/>
      <c r="R223" s="51">
        <v>0</v>
      </c>
      <c r="S223" s="18"/>
      <c r="T223" s="51">
        <f t="shared" si="3"/>
        <v>0</v>
      </c>
      <c r="U223" s="18"/>
    </row>
    <row r="224" spans="1:21" s="23" customFormat="1" x14ac:dyDescent="0.25">
      <c r="A224" s="29" t="s">
        <v>115</v>
      </c>
      <c r="B224" s="6" t="s">
        <v>46</v>
      </c>
      <c r="C224" s="28" t="s">
        <v>314</v>
      </c>
      <c r="D224" s="43">
        <v>0</v>
      </c>
      <c r="E224" s="43">
        <v>0</v>
      </c>
      <c r="F224" s="40" t="s">
        <v>81</v>
      </c>
      <c r="G224" s="40">
        <v>0</v>
      </c>
      <c r="H224" s="40"/>
      <c r="I224" s="51">
        <v>0</v>
      </c>
      <c r="J224" s="51">
        <v>0</v>
      </c>
      <c r="K224" s="51"/>
      <c r="L224" s="51">
        <v>0</v>
      </c>
      <c r="M224" s="51"/>
      <c r="N224" s="51">
        <v>0</v>
      </c>
      <c r="O224" s="51"/>
      <c r="P224" s="51">
        <v>0</v>
      </c>
      <c r="Q224" s="51"/>
      <c r="R224" s="51">
        <v>0</v>
      </c>
      <c r="S224" s="18"/>
      <c r="T224" s="51">
        <f t="shared" si="3"/>
        <v>0</v>
      </c>
      <c r="U224" s="18"/>
    </row>
    <row r="225" spans="1:21" s="23" customFormat="1" x14ac:dyDescent="0.25">
      <c r="A225" s="29" t="s">
        <v>116</v>
      </c>
      <c r="B225" s="6" t="s">
        <v>635</v>
      </c>
      <c r="C225" s="28" t="s">
        <v>314</v>
      </c>
      <c r="D225" s="43">
        <v>0</v>
      </c>
      <c r="E225" s="43">
        <v>0</v>
      </c>
      <c r="F225" s="40" t="s">
        <v>81</v>
      </c>
      <c r="G225" s="40">
        <v>0</v>
      </c>
      <c r="H225" s="40"/>
      <c r="I225" s="51">
        <v>0</v>
      </c>
      <c r="J225" s="40">
        <v>313.97092995657317</v>
      </c>
      <c r="K225" s="40"/>
      <c r="L225" s="40">
        <v>86.441363891150203</v>
      </c>
      <c r="M225" s="40"/>
      <c r="N225" s="40">
        <v>98.394229202724091</v>
      </c>
      <c r="O225" s="40"/>
      <c r="P225" s="40">
        <v>99.244380503146843</v>
      </c>
      <c r="Q225" s="40"/>
      <c r="R225" s="40">
        <v>103.01301242144123</v>
      </c>
      <c r="S225" s="18"/>
      <c r="T225" s="40">
        <f t="shared" si="3"/>
        <v>701.06391597503557</v>
      </c>
      <c r="U225" s="18"/>
    </row>
    <row r="226" spans="1:21" s="32" customFormat="1" x14ac:dyDescent="0.25">
      <c r="A226" s="29" t="s">
        <v>491</v>
      </c>
      <c r="B226" s="6" t="s">
        <v>429</v>
      </c>
      <c r="C226" s="28" t="s">
        <v>81</v>
      </c>
      <c r="D226" s="44" t="s">
        <v>155</v>
      </c>
      <c r="E226" s="44" t="s">
        <v>155</v>
      </c>
      <c r="F226" s="20" t="s">
        <v>155</v>
      </c>
      <c r="G226" s="20" t="s">
        <v>155</v>
      </c>
      <c r="H226" s="20"/>
      <c r="I226" s="20" t="s">
        <v>155</v>
      </c>
      <c r="J226" s="20" t="s">
        <v>155</v>
      </c>
      <c r="K226" s="20"/>
      <c r="L226" s="20" t="s">
        <v>155</v>
      </c>
      <c r="M226" s="20"/>
      <c r="N226" s="20" t="s">
        <v>155</v>
      </c>
      <c r="O226" s="20"/>
      <c r="P226" s="20" t="s">
        <v>155</v>
      </c>
      <c r="Q226" s="20"/>
      <c r="R226" s="20" t="s">
        <v>155</v>
      </c>
      <c r="S226" s="20"/>
      <c r="T226" s="20" t="s">
        <v>155</v>
      </c>
      <c r="U226" s="20" t="s">
        <v>155</v>
      </c>
    </row>
    <row r="227" spans="1:21" s="23" customFormat="1" ht="31.5" x14ac:dyDescent="0.25">
      <c r="A227" s="29" t="s">
        <v>492</v>
      </c>
      <c r="B227" s="6" t="s">
        <v>493</v>
      </c>
      <c r="C227" s="28" t="s">
        <v>314</v>
      </c>
      <c r="D227" s="43">
        <v>0</v>
      </c>
      <c r="E227" s="43">
        <v>0</v>
      </c>
      <c r="F227" s="40" t="s">
        <v>81</v>
      </c>
      <c r="G227" s="40">
        <v>0</v>
      </c>
      <c r="H227" s="40"/>
      <c r="I227" s="51">
        <v>0</v>
      </c>
      <c r="J227" s="51">
        <v>0</v>
      </c>
      <c r="K227" s="51"/>
      <c r="L227" s="51">
        <v>0</v>
      </c>
      <c r="M227" s="51"/>
      <c r="N227" s="51">
        <v>0</v>
      </c>
      <c r="O227" s="51"/>
      <c r="P227" s="51">
        <v>0</v>
      </c>
      <c r="Q227" s="51"/>
      <c r="R227" s="51">
        <v>0</v>
      </c>
      <c r="S227" s="18"/>
      <c r="T227" s="51">
        <f t="shared" si="3"/>
        <v>0</v>
      </c>
      <c r="U227" s="18"/>
    </row>
    <row r="228" spans="1:21" s="23" customFormat="1" x14ac:dyDescent="0.25">
      <c r="A228" s="29" t="s">
        <v>117</v>
      </c>
      <c r="B228" s="19" t="s">
        <v>592</v>
      </c>
      <c r="C228" s="28" t="s">
        <v>314</v>
      </c>
      <c r="D228" s="43">
        <v>1680.9494278100001</v>
      </c>
      <c r="E228" s="43">
        <v>462.78866316000006</v>
      </c>
      <c r="F228" s="40" t="s">
        <v>81</v>
      </c>
      <c r="G228" s="40">
        <v>418.04508644999999</v>
      </c>
      <c r="H228" s="40"/>
      <c r="I228" s="40">
        <v>40</v>
      </c>
      <c r="J228" s="51">
        <v>0</v>
      </c>
      <c r="K228" s="51"/>
      <c r="L228" s="51">
        <v>0</v>
      </c>
      <c r="M228" s="51"/>
      <c r="N228" s="51">
        <v>0</v>
      </c>
      <c r="O228" s="51"/>
      <c r="P228" s="51">
        <v>0</v>
      </c>
      <c r="Q228" s="51"/>
      <c r="R228" s="51">
        <v>0</v>
      </c>
      <c r="S228" s="18"/>
      <c r="T228" s="40">
        <f t="shared" si="3"/>
        <v>40</v>
      </c>
      <c r="U228" s="18"/>
    </row>
    <row r="229" spans="1:21" s="23" customFormat="1" x14ac:dyDescent="0.25">
      <c r="A229" s="29" t="s">
        <v>118</v>
      </c>
      <c r="B229" s="6" t="s">
        <v>47</v>
      </c>
      <c r="C229" s="28" t="s">
        <v>314</v>
      </c>
      <c r="D229" s="43">
        <v>65.897488809999999</v>
      </c>
      <c r="E229" s="43">
        <v>80.728442160000014</v>
      </c>
      <c r="F229" s="40" t="s">
        <v>81</v>
      </c>
      <c r="G229" s="40">
        <v>80.235086449999983</v>
      </c>
      <c r="H229" s="40"/>
      <c r="I229" s="40">
        <v>35</v>
      </c>
      <c r="J229" s="51">
        <v>0</v>
      </c>
      <c r="K229" s="51"/>
      <c r="L229" s="51">
        <v>0</v>
      </c>
      <c r="M229" s="51"/>
      <c r="N229" s="51">
        <v>0</v>
      </c>
      <c r="O229" s="51"/>
      <c r="P229" s="51">
        <v>0</v>
      </c>
      <c r="Q229" s="51"/>
      <c r="R229" s="51">
        <v>0</v>
      </c>
      <c r="S229" s="18"/>
      <c r="T229" s="40">
        <f t="shared" si="3"/>
        <v>35</v>
      </c>
      <c r="U229" s="18"/>
    </row>
    <row r="230" spans="1:21" s="23" customFormat="1" x14ac:dyDescent="0.25">
      <c r="A230" s="29" t="s">
        <v>119</v>
      </c>
      <c r="B230" s="6" t="s">
        <v>593</v>
      </c>
      <c r="C230" s="28" t="s">
        <v>314</v>
      </c>
      <c r="D230" s="43">
        <v>815</v>
      </c>
      <c r="E230" s="43">
        <v>0</v>
      </c>
      <c r="F230" s="40" t="s">
        <v>81</v>
      </c>
      <c r="G230" s="40">
        <v>0</v>
      </c>
      <c r="H230" s="40"/>
      <c r="I230" s="51">
        <v>0</v>
      </c>
      <c r="J230" s="51">
        <v>0</v>
      </c>
      <c r="K230" s="51"/>
      <c r="L230" s="51">
        <v>0</v>
      </c>
      <c r="M230" s="51"/>
      <c r="N230" s="51">
        <v>0</v>
      </c>
      <c r="O230" s="51"/>
      <c r="P230" s="51">
        <v>0</v>
      </c>
      <c r="Q230" s="51"/>
      <c r="R230" s="51">
        <v>0</v>
      </c>
      <c r="S230" s="18"/>
      <c r="T230" s="51">
        <f t="shared" si="3"/>
        <v>0</v>
      </c>
      <c r="U230" s="18"/>
    </row>
    <row r="231" spans="1:21" s="23" customFormat="1" x14ac:dyDescent="0.25">
      <c r="A231" s="29" t="s">
        <v>171</v>
      </c>
      <c r="B231" s="1" t="s">
        <v>631</v>
      </c>
      <c r="C231" s="28" t="s">
        <v>314</v>
      </c>
      <c r="D231" s="43">
        <v>815</v>
      </c>
      <c r="E231" s="43">
        <v>0</v>
      </c>
      <c r="F231" s="40" t="s">
        <v>81</v>
      </c>
      <c r="G231" s="40">
        <v>0</v>
      </c>
      <c r="H231" s="40"/>
      <c r="I231" s="51">
        <v>0</v>
      </c>
      <c r="J231" s="51">
        <v>0</v>
      </c>
      <c r="K231" s="51"/>
      <c r="L231" s="51">
        <v>0</v>
      </c>
      <c r="M231" s="51"/>
      <c r="N231" s="51">
        <v>0</v>
      </c>
      <c r="O231" s="51"/>
      <c r="P231" s="51">
        <v>0</v>
      </c>
      <c r="Q231" s="51"/>
      <c r="R231" s="51">
        <v>0</v>
      </c>
      <c r="S231" s="18"/>
      <c r="T231" s="51">
        <f t="shared" si="3"/>
        <v>0</v>
      </c>
      <c r="U231" s="18"/>
    </row>
    <row r="232" spans="1:21" s="23" customFormat="1" x14ac:dyDescent="0.25">
      <c r="A232" s="29" t="s">
        <v>172</v>
      </c>
      <c r="B232" s="1" t="s">
        <v>637</v>
      </c>
      <c r="C232" s="28" t="s">
        <v>314</v>
      </c>
      <c r="D232" s="43">
        <v>0</v>
      </c>
      <c r="E232" s="43">
        <v>0</v>
      </c>
      <c r="F232" s="40" t="s">
        <v>81</v>
      </c>
      <c r="G232" s="40">
        <v>0</v>
      </c>
      <c r="H232" s="40"/>
      <c r="I232" s="51">
        <v>0</v>
      </c>
      <c r="J232" s="51">
        <v>0</v>
      </c>
      <c r="K232" s="51"/>
      <c r="L232" s="51">
        <v>0</v>
      </c>
      <c r="M232" s="51"/>
      <c r="N232" s="51">
        <v>0</v>
      </c>
      <c r="O232" s="51"/>
      <c r="P232" s="51">
        <v>0</v>
      </c>
      <c r="Q232" s="51"/>
      <c r="R232" s="51">
        <v>0</v>
      </c>
      <c r="S232" s="18"/>
      <c r="T232" s="51">
        <f t="shared" si="3"/>
        <v>0</v>
      </c>
      <c r="U232" s="18"/>
    </row>
    <row r="233" spans="1:21" s="23" customFormat="1" x14ac:dyDescent="0.25">
      <c r="A233" s="29" t="s">
        <v>207</v>
      </c>
      <c r="B233" s="1" t="s">
        <v>50</v>
      </c>
      <c r="C233" s="28" t="s">
        <v>314</v>
      </c>
      <c r="D233" s="43">
        <v>0</v>
      </c>
      <c r="E233" s="43">
        <v>0</v>
      </c>
      <c r="F233" s="40" t="s">
        <v>81</v>
      </c>
      <c r="G233" s="40">
        <v>0</v>
      </c>
      <c r="H233" s="40"/>
      <c r="I233" s="51">
        <v>0</v>
      </c>
      <c r="J233" s="51">
        <v>0</v>
      </c>
      <c r="K233" s="51"/>
      <c r="L233" s="51">
        <v>0</v>
      </c>
      <c r="M233" s="51"/>
      <c r="N233" s="51">
        <v>0</v>
      </c>
      <c r="O233" s="51"/>
      <c r="P233" s="51">
        <v>0</v>
      </c>
      <c r="Q233" s="51"/>
      <c r="R233" s="51">
        <v>0</v>
      </c>
      <c r="S233" s="18"/>
      <c r="T233" s="51">
        <f t="shared" si="3"/>
        <v>0</v>
      </c>
      <c r="U233" s="18"/>
    </row>
    <row r="234" spans="1:21" s="23" customFormat="1" x14ac:dyDescent="0.25">
      <c r="A234" s="29" t="s">
        <v>120</v>
      </c>
      <c r="B234" s="6" t="s">
        <v>695</v>
      </c>
      <c r="C234" s="28" t="s">
        <v>314</v>
      </c>
      <c r="D234" s="43">
        <v>0</v>
      </c>
      <c r="E234" s="43">
        <v>0</v>
      </c>
      <c r="F234" s="40" t="s">
        <v>81</v>
      </c>
      <c r="G234" s="40">
        <v>0</v>
      </c>
      <c r="H234" s="40"/>
      <c r="I234" s="51">
        <v>0</v>
      </c>
      <c r="J234" s="51">
        <v>0</v>
      </c>
      <c r="K234" s="51"/>
      <c r="L234" s="51">
        <v>0</v>
      </c>
      <c r="M234" s="51"/>
      <c r="N234" s="51">
        <v>0</v>
      </c>
      <c r="O234" s="51"/>
      <c r="P234" s="51">
        <v>0</v>
      </c>
      <c r="Q234" s="51"/>
      <c r="R234" s="51">
        <v>0</v>
      </c>
      <c r="S234" s="18"/>
      <c r="T234" s="51">
        <f t="shared" si="3"/>
        <v>0</v>
      </c>
      <c r="U234" s="18"/>
    </row>
    <row r="235" spans="1:21" s="23" customFormat="1" ht="16.5" customHeight="1" x14ac:dyDescent="0.25">
      <c r="A235" s="29" t="s">
        <v>121</v>
      </c>
      <c r="B235" s="6" t="s">
        <v>594</v>
      </c>
      <c r="C235" s="28" t="s">
        <v>314</v>
      </c>
      <c r="D235" s="43">
        <v>0</v>
      </c>
      <c r="E235" s="43">
        <v>0</v>
      </c>
      <c r="F235" s="40" t="s">
        <v>81</v>
      </c>
      <c r="G235" s="40">
        <v>0</v>
      </c>
      <c r="H235" s="40"/>
      <c r="I235" s="51">
        <v>0</v>
      </c>
      <c r="J235" s="51">
        <v>0</v>
      </c>
      <c r="K235" s="51"/>
      <c r="L235" s="51">
        <v>0</v>
      </c>
      <c r="M235" s="51"/>
      <c r="N235" s="51">
        <v>0</v>
      </c>
      <c r="O235" s="51"/>
      <c r="P235" s="51">
        <v>0</v>
      </c>
      <c r="Q235" s="51"/>
      <c r="R235" s="51">
        <v>0</v>
      </c>
      <c r="S235" s="18"/>
      <c r="T235" s="51">
        <f t="shared" si="3"/>
        <v>0</v>
      </c>
      <c r="U235" s="18"/>
    </row>
    <row r="236" spans="1:21" s="23" customFormat="1" x14ac:dyDescent="0.25">
      <c r="A236" s="29" t="s">
        <v>225</v>
      </c>
      <c r="B236" s="1" t="s">
        <v>230</v>
      </c>
      <c r="C236" s="28" t="s">
        <v>314</v>
      </c>
      <c r="D236" s="43">
        <v>0</v>
      </c>
      <c r="E236" s="43">
        <v>0</v>
      </c>
      <c r="F236" s="40" t="s">
        <v>81</v>
      </c>
      <c r="G236" s="40">
        <v>0</v>
      </c>
      <c r="H236" s="40"/>
      <c r="I236" s="51">
        <v>0</v>
      </c>
      <c r="J236" s="51">
        <v>0</v>
      </c>
      <c r="K236" s="51"/>
      <c r="L236" s="51">
        <v>0</v>
      </c>
      <c r="M236" s="51"/>
      <c r="N236" s="51">
        <v>0</v>
      </c>
      <c r="O236" s="51"/>
      <c r="P236" s="51">
        <v>0</v>
      </c>
      <c r="Q236" s="51"/>
      <c r="R236" s="51">
        <v>0</v>
      </c>
      <c r="S236" s="18"/>
      <c r="T236" s="51">
        <f t="shared" si="3"/>
        <v>0</v>
      </c>
      <c r="U236" s="18"/>
    </row>
    <row r="237" spans="1:21" s="23" customFormat="1" x14ac:dyDescent="0.25">
      <c r="A237" s="29" t="s">
        <v>226</v>
      </c>
      <c r="B237" s="1" t="s">
        <v>725</v>
      </c>
      <c r="C237" s="28" t="s">
        <v>314</v>
      </c>
      <c r="D237" s="43">
        <v>0</v>
      </c>
      <c r="E237" s="43">
        <v>0</v>
      </c>
      <c r="F237" s="40" t="s">
        <v>81</v>
      </c>
      <c r="G237" s="40">
        <v>0</v>
      </c>
      <c r="H237" s="40"/>
      <c r="I237" s="51">
        <v>0</v>
      </c>
      <c r="J237" s="51">
        <v>0</v>
      </c>
      <c r="K237" s="51"/>
      <c r="L237" s="51">
        <v>0</v>
      </c>
      <c r="M237" s="51"/>
      <c r="N237" s="51">
        <v>0</v>
      </c>
      <c r="O237" s="51"/>
      <c r="P237" s="51">
        <v>0</v>
      </c>
      <c r="Q237" s="51"/>
      <c r="R237" s="51">
        <v>0</v>
      </c>
      <c r="S237" s="18"/>
      <c r="T237" s="51">
        <f t="shared" si="3"/>
        <v>0</v>
      </c>
      <c r="U237" s="18"/>
    </row>
    <row r="238" spans="1:21" s="23" customFormat="1" x14ac:dyDescent="0.25">
      <c r="A238" s="29" t="s">
        <v>227</v>
      </c>
      <c r="B238" s="6" t="s">
        <v>205</v>
      </c>
      <c r="C238" s="28" t="s">
        <v>314</v>
      </c>
      <c r="D238" s="43">
        <v>0</v>
      </c>
      <c r="E238" s="43">
        <v>0</v>
      </c>
      <c r="F238" s="40" t="s">
        <v>81</v>
      </c>
      <c r="G238" s="40">
        <v>0</v>
      </c>
      <c r="H238" s="40"/>
      <c r="I238" s="51">
        <v>0</v>
      </c>
      <c r="J238" s="51">
        <v>0</v>
      </c>
      <c r="K238" s="51"/>
      <c r="L238" s="51">
        <v>0</v>
      </c>
      <c r="M238" s="51"/>
      <c r="N238" s="51">
        <v>0</v>
      </c>
      <c r="O238" s="51"/>
      <c r="P238" s="51">
        <v>0</v>
      </c>
      <c r="Q238" s="51"/>
      <c r="R238" s="51">
        <v>0</v>
      </c>
      <c r="S238" s="18"/>
      <c r="T238" s="51">
        <f t="shared" ref="T238:T247" si="4">I238+J238+L238+N238+P238+R238</f>
        <v>0</v>
      </c>
      <c r="U238" s="18"/>
    </row>
    <row r="239" spans="1:21" s="23" customFormat="1" x14ac:dyDescent="0.25">
      <c r="A239" s="29" t="s">
        <v>228</v>
      </c>
      <c r="B239" s="6" t="s">
        <v>206</v>
      </c>
      <c r="C239" s="28" t="s">
        <v>314</v>
      </c>
      <c r="D239" s="43">
        <v>0</v>
      </c>
      <c r="E239" s="43">
        <v>0</v>
      </c>
      <c r="F239" s="40" t="s">
        <v>81</v>
      </c>
      <c r="G239" s="40">
        <v>0</v>
      </c>
      <c r="H239" s="40"/>
      <c r="I239" s="51">
        <v>0</v>
      </c>
      <c r="J239" s="51">
        <v>0</v>
      </c>
      <c r="K239" s="51"/>
      <c r="L239" s="51">
        <v>0</v>
      </c>
      <c r="M239" s="51"/>
      <c r="N239" s="51">
        <v>0</v>
      </c>
      <c r="O239" s="51"/>
      <c r="P239" s="51">
        <v>0</v>
      </c>
      <c r="Q239" s="51"/>
      <c r="R239" s="51">
        <v>0</v>
      </c>
      <c r="S239" s="18"/>
      <c r="T239" s="51">
        <f t="shared" si="4"/>
        <v>0</v>
      </c>
      <c r="U239" s="18"/>
    </row>
    <row r="240" spans="1:21" s="23" customFormat="1" x14ac:dyDescent="0.25">
      <c r="A240" s="29" t="s">
        <v>229</v>
      </c>
      <c r="B240" s="6" t="s">
        <v>632</v>
      </c>
      <c r="C240" s="28" t="s">
        <v>314</v>
      </c>
      <c r="D240" s="43">
        <v>800.05193900000006</v>
      </c>
      <c r="E240" s="43">
        <v>382.06022100000001</v>
      </c>
      <c r="F240" s="40" t="s">
        <v>81</v>
      </c>
      <c r="G240" s="40">
        <v>337.81</v>
      </c>
      <c r="H240" s="40"/>
      <c r="I240" s="40">
        <v>5</v>
      </c>
      <c r="J240" s="51">
        <v>0</v>
      </c>
      <c r="K240" s="40"/>
      <c r="L240" s="51">
        <v>0</v>
      </c>
      <c r="M240" s="51"/>
      <c r="N240" s="51">
        <v>0</v>
      </c>
      <c r="O240" s="51"/>
      <c r="P240" s="51">
        <v>0</v>
      </c>
      <c r="Q240" s="51"/>
      <c r="R240" s="51">
        <v>0</v>
      </c>
      <c r="S240" s="18"/>
      <c r="T240" s="40">
        <f t="shared" si="4"/>
        <v>5</v>
      </c>
      <c r="U240" s="18"/>
    </row>
    <row r="241" spans="1:21" s="23" customFormat="1" x14ac:dyDescent="0.25">
      <c r="A241" s="29" t="s">
        <v>122</v>
      </c>
      <c r="B241" s="19" t="s">
        <v>595</v>
      </c>
      <c r="C241" s="28" t="s">
        <v>314</v>
      </c>
      <c r="D241" s="43">
        <v>1670.72427679</v>
      </c>
      <c r="E241" s="43">
        <v>378.95600000000002</v>
      </c>
      <c r="F241" s="40" t="s">
        <v>81</v>
      </c>
      <c r="G241" s="40">
        <v>343.66</v>
      </c>
      <c r="H241" s="40"/>
      <c r="I241" s="40">
        <v>4.2000000000001592E-2</v>
      </c>
      <c r="J241" s="51">
        <v>0</v>
      </c>
      <c r="K241" s="40"/>
      <c r="L241" s="51">
        <v>0</v>
      </c>
      <c r="M241" s="51"/>
      <c r="N241" s="51">
        <v>0</v>
      </c>
      <c r="O241" s="51"/>
      <c r="P241" s="51">
        <v>0</v>
      </c>
      <c r="Q241" s="51"/>
      <c r="R241" s="51">
        <v>0</v>
      </c>
      <c r="S241" s="18"/>
      <c r="T241" s="40">
        <f t="shared" si="4"/>
        <v>4.2000000000001592E-2</v>
      </c>
      <c r="U241" s="18"/>
    </row>
    <row r="242" spans="1:21" s="23" customFormat="1" x14ac:dyDescent="0.25">
      <c r="A242" s="29" t="s">
        <v>123</v>
      </c>
      <c r="B242" s="6" t="s">
        <v>726</v>
      </c>
      <c r="C242" s="28" t="s">
        <v>314</v>
      </c>
      <c r="D242" s="43">
        <v>870.72427678999998</v>
      </c>
      <c r="E242" s="43">
        <v>0</v>
      </c>
      <c r="F242" s="40" t="s">
        <v>81</v>
      </c>
      <c r="G242" s="40">
        <v>0</v>
      </c>
      <c r="H242" s="40"/>
      <c r="I242" s="51">
        <v>0</v>
      </c>
      <c r="J242" s="51">
        <v>0</v>
      </c>
      <c r="K242" s="51"/>
      <c r="L242" s="51">
        <v>0</v>
      </c>
      <c r="M242" s="51"/>
      <c r="N242" s="51">
        <v>0</v>
      </c>
      <c r="O242" s="51"/>
      <c r="P242" s="51">
        <v>0</v>
      </c>
      <c r="Q242" s="51"/>
      <c r="R242" s="51">
        <v>0</v>
      </c>
      <c r="S242" s="18"/>
      <c r="T242" s="51">
        <f t="shared" si="4"/>
        <v>0</v>
      </c>
      <c r="U242" s="18"/>
    </row>
    <row r="243" spans="1:21" s="23" customFormat="1" x14ac:dyDescent="0.25">
      <c r="A243" s="29" t="s">
        <v>638</v>
      </c>
      <c r="B243" s="1" t="s">
        <v>631</v>
      </c>
      <c r="C243" s="28" t="s">
        <v>314</v>
      </c>
      <c r="D243" s="43">
        <v>870.72427678999998</v>
      </c>
      <c r="E243" s="43">
        <v>0</v>
      </c>
      <c r="F243" s="40" t="s">
        <v>81</v>
      </c>
      <c r="G243" s="40">
        <v>0</v>
      </c>
      <c r="H243" s="40"/>
      <c r="I243" s="51">
        <v>0</v>
      </c>
      <c r="J243" s="51">
        <v>0</v>
      </c>
      <c r="K243" s="51"/>
      <c r="L243" s="51">
        <v>0</v>
      </c>
      <c r="M243" s="51"/>
      <c r="N243" s="51">
        <v>0</v>
      </c>
      <c r="O243" s="51"/>
      <c r="P243" s="51">
        <v>0</v>
      </c>
      <c r="Q243" s="51"/>
      <c r="R243" s="51">
        <v>0</v>
      </c>
      <c r="S243" s="18"/>
      <c r="T243" s="51">
        <f t="shared" si="4"/>
        <v>0</v>
      </c>
      <c r="U243" s="18"/>
    </row>
    <row r="244" spans="1:21" s="23" customFormat="1" x14ac:dyDescent="0.25">
      <c r="A244" s="29" t="s">
        <v>639</v>
      </c>
      <c r="B244" s="1" t="s">
        <v>637</v>
      </c>
      <c r="C244" s="28" t="s">
        <v>314</v>
      </c>
      <c r="D244" s="43">
        <v>0</v>
      </c>
      <c r="E244" s="43">
        <v>0</v>
      </c>
      <c r="F244" s="40" t="s">
        <v>81</v>
      </c>
      <c r="G244" s="40">
        <v>0</v>
      </c>
      <c r="H244" s="40"/>
      <c r="I244" s="51">
        <v>0</v>
      </c>
      <c r="J244" s="51">
        <v>0</v>
      </c>
      <c r="K244" s="51"/>
      <c r="L244" s="51">
        <v>0</v>
      </c>
      <c r="M244" s="51"/>
      <c r="N244" s="51">
        <v>0</v>
      </c>
      <c r="O244" s="51"/>
      <c r="P244" s="51">
        <v>0</v>
      </c>
      <c r="Q244" s="51"/>
      <c r="R244" s="51">
        <v>0</v>
      </c>
      <c r="S244" s="18"/>
      <c r="T244" s="51">
        <f t="shared" si="4"/>
        <v>0</v>
      </c>
      <c r="U244" s="18"/>
    </row>
    <row r="245" spans="1:21" s="23" customFormat="1" x14ac:dyDescent="0.25">
      <c r="A245" s="29" t="s">
        <v>640</v>
      </c>
      <c r="B245" s="1" t="s">
        <v>50</v>
      </c>
      <c r="C245" s="28" t="s">
        <v>314</v>
      </c>
      <c r="D245" s="43">
        <v>0</v>
      </c>
      <c r="E245" s="43">
        <v>0</v>
      </c>
      <c r="F245" s="40" t="s">
        <v>81</v>
      </c>
      <c r="G245" s="40">
        <v>0</v>
      </c>
      <c r="H245" s="40"/>
      <c r="I245" s="51">
        <v>0</v>
      </c>
      <c r="J245" s="51">
        <v>0</v>
      </c>
      <c r="K245" s="51"/>
      <c r="L245" s="51">
        <v>0</v>
      </c>
      <c r="M245" s="51"/>
      <c r="N245" s="51">
        <v>0</v>
      </c>
      <c r="O245" s="51"/>
      <c r="P245" s="51">
        <v>0</v>
      </c>
      <c r="Q245" s="51"/>
      <c r="R245" s="51">
        <v>0</v>
      </c>
      <c r="S245" s="18"/>
      <c r="T245" s="51">
        <f t="shared" si="4"/>
        <v>0</v>
      </c>
      <c r="U245" s="18"/>
    </row>
    <row r="246" spans="1:21" s="25" customFormat="1" x14ac:dyDescent="0.25">
      <c r="A246" s="29" t="s">
        <v>124</v>
      </c>
      <c r="B246" s="6" t="s">
        <v>7</v>
      </c>
      <c r="C246" s="28" t="s">
        <v>314</v>
      </c>
      <c r="D246" s="43">
        <v>0</v>
      </c>
      <c r="E246" s="43">
        <v>0</v>
      </c>
      <c r="F246" s="40" t="s">
        <v>81</v>
      </c>
      <c r="G246" s="40">
        <v>0</v>
      </c>
      <c r="H246" s="40"/>
      <c r="I246" s="51">
        <v>0</v>
      </c>
      <c r="J246" s="51">
        <v>0</v>
      </c>
      <c r="K246" s="51"/>
      <c r="L246" s="51">
        <v>0</v>
      </c>
      <c r="M246" s="51"/>
      <c r="N246" s="51">
        <v>0</v>
      </c>
      <c r="O246" s="51"/>
      <c r="P246" s="51">
        <v>0</v>
      </c>
      <c r="Q246" s="51"/>
      <c r="R246" s="51">
        <v>0</v>
      </c>
      <c r="S246" s="18"/>
      <c r="T246" s="51">
        <f t="shared" si="4"/>
        <v>0</v>
      </c>
      <c r="U246" s="18"/>
    </row>
    <row r="247" spans="1:21" s="23" customFormat="1" x14ac:dyDescent="0.25">
      <c r="A247" s="29" t="s">
        <v>673</v>
      </c>
      <c r="B247" s="6" t="s">
        <v>633</v>
      </c>
      <c r="C247" s="28" t="s">
        <v>314</v>
      </c>
      <c r="D247" s="43">
        <v>800</v>
      </c>
      <c r="E247" s="43">
        <v>378.95600000000002</v>
      </c>
      <c r="F247" s="40" t="s">
        <v>81</v>
      </c>
      <c r="G247" s="40">
        <v>343.66</v>
      </c>
      <c r="H247" s="40"/>
      <c r="I247" s="40">
        <v>4.2000000000001592E-2</v>
      </c>
      <c r="J247" s="51">
        <v>0</v>
      </c>
      <c r="K247" s="40"/>
      <c r="L247" s="51">
        <v>0</v>
      </c>
      <c r="M247" s="51"/>
      <c r="N247" s="51">
        <v>0</v>
      </c>
      <c r="O247" s="51"/>
      <c r="P247" s="51">
        <v>0</v>
      </c>
      <c r="Q247" s="51"/>
      <c r="R247" s="51">
        <v>0</v>
      </c>
      <c r="S247" s="18"/>
      <c r="T247" s="40">
        <f t="shared" si="4"/>
        <v>4.2000000000001592E-2</v>
      </c>
      <c r="U247" s="18"/>
    </row>
    <row r="248" spans="1:21" s="23" customFormat="1" ht="31.5" x14ac:dyDescent="0.25">
      <c r="A248" s="29" t="s">
        <v>125</v>
      </c>
      <c r="B248" s="19" t="s">
        <v>724</v>
      </c>
      <c r="C248" s="28" t="s">
        <v>314</v>
      </c>
      <c r="D248" s="43">
        <v>730.90552478000131</v>
      </c>
      <c r="E248" s="43">
        <v>333.50672646999965</v>
      </c>
      <c r="F248" s="40" t="s">
        <v>81</v>
      </c>
      <c r="G248" s="40">
        <v>478.30241037000133</v>
      </c>
      <c r="H248" s="40"/>
      <c r="I248" s="40">
        <v>290.45643169651976</v>
      </c>
      <c r="J248" s="40">
        <v>557.35332673290304</v>
      </c>
      <c r="K248" s="40"/>
      <c r="L248" s="40">
        <v>378.453540454821</v>
      </c>
      <c r="M248" s="40"/>
      <c r="N248" s="40">
        <v>388.97121648818529</v>
      </c>
      <c r="O248" s="40"/>
      <c r="P248" s="40">
        <v>402.53320832535837</v>
      </c>
      <c r="Q248" s="40"/>
      <c r="R248" s="40">
        <v>418.84237114883217</v>
      </c>
      <c r="S248" s="18"/>
      <c r="T248" s="40">
        <f t="shared" ref="T248" si="5">T173-T191</f>
        <v>2436.6100948466192</v>
      </c>
      <c r="U248" s="18"/>
    </row>
    <row r="249" spans="1:21" s="23" customFormat="1" ht="31.5" x14ac:dyDescent="0.25">
      <c r="A249" s="29" t="s">
        <v>126</v>
      </c>
      <c r="B249" s="19" t="s">
        <v>715</v>
      </c>
      <c r="C249" s="28" t="s">
        <v>314</v>
      </c>
      <c r="D249" s="43">
        <v>-332.53255745999996</v>
      </c>
      <c r="E249" s="43">
        <v>-256.85096218000001</v>
      </c>
      <c r="F249" s="40" t="s">
        <v>81</v>
      </c>
      <c r="G249" s="40">
        <v>-436.98648063999997</v>
      </c>
      <c r="H249" s="40"/>
      <c r="I249" s="40">
        <v>-186.50582416328001</v>
      </c>
      <c r="J249" s="40">
        <v>-471.24296832466462</v>
      </c>
      <c r="K249" s="40"/>
      <c r="L249" s="40">
        <v>-251.81106442406656</v>
      </c>
      <c r="M249" s="40"/>
      <c r="N249" s="40">
        <v>-246.02224934199901</v>
      </c>
      <c r="O249" s="40"/>
      <c r="P249" s="40">
        <v>-266.20752649174506</v>
      </c>
      <c r="Q249" s="40"/>
      <c r="R249" s="40">
        <v>-298.4234946456794</v>
      </c>
      <c r="S249" s="18"/>
      <c r="T249" s="40">
        <f>T209-T216</f>
        <v>-1720.2131273914347</v>
      </c>
      <c r="U249" s="18"/>
    </row>
    <row r="250" spans="1:21" s="23" customFormat="1" x14ac:dyDescent="0.25">
      <c r="A250" s="29" t="s">
        <v>231</v>
      </c>
      <c r="B250" s="6" t="s">
        <v>634</v>
      </c>
      <c r="C250" s="28" t="s">
        <v>314</v>
      </c>
      <c r="D250" s="43">
        <v>-332.53255745999996</v>
      </c>
      <c r="E250" s="43">
        <v>-258.85096218000001</v>
      </c>
      <c r="F250" s="40" t="s">
        <v>81</v>
      </c>
      <c r="G250" s="40">
        <v>-490.83364063999994</v>
      </c>
      <c r="H250" s="40"/>
      <c r="I250" s="40">
        <v>-186.50582416328001</v>
      </c>
      <c r="J250" s="40">
        <v>-157.27203836809144</v>
      </c>
      <c r="K250" s="40"/>
      <c r="L250" s="40">
        <v>-165.36970053291634</v>
      </c>
      <c r="M250" s="40"/>
      <c r="N250" s="40">
        <v>-147.62802013927492</v>
      </c>
      <c r="O250" s="40"/>
      <c r="P250" s="40">
        <v>-166.9631459885982</v>
      </c>
      <c r="Q250" s="40"/>
      <c r="R250" s="40">
        <v>-195.41048222423819</v>
      </c>
      <c r="S250" s="18"/>
      <c r="T250" s="40">
        <f t="shared" ref="T250" si="6">(T210+T211)-(T217+T224)</f>
        <v>-1019.1492114163991</v>
      </c>
      <c r="U250" s="18"/>
    </row>
    <row r="251" spans="1:21" s="23" customFormat="1" x14ac:dyDescent="0.25">
      <c r="A251" s="29" t="s">
        <v>232</v>
      </c>
      <c r="B251" s="6" t="s">
        <v>39</v>
      </c>
      <c r="C251" s="28" t="s">
        <v>314</v>
      </c>
      <c r="D251" s="43">
        <v>0</v>
      </c>
      <c r="E251" s="43">
        <v>2</v>
      </c>
      <c r="F251" s="40" t="s">
        <v>81</v>
      </c>
      <c r="G251" s="40">
        <v>53.847160000000002</v>
      </c>
      <c r="H251" s="40"/>
      <c r="I251" s="40">
        <v>0</v>
      </c>
      <c r="J251" s="40">
        <v>-313.97092995657317</v>
      </c>
      <c r="K251" s="40"/>
      <c r="L251" s="40">
        <v>-86.441363891150203</v>
      </c>
      <c r="M251" s="40"/>
      <c r="N251" s="40">
        <v>-98.394229202724091</v>
      </c>
      <c r="O251" s="40"/>
      <c r="P251" s="40">
        <v>-99.244380503146843</v>
      </c>
      <c r="Q251" s="40"/>
      <c r="R251" s="40">
        <v>-103.01301242144123</v>
      </c>
      <c r="S251" s="18"/>
      <c r="T251" s="40">
        <f t="shared" ref="T251" si="7">T215-T225</f>
        <v>-701.06391597503557</v>
      </c>
      <c r="U251" s="18"/>
    </row>
    <row r="252" spans="1:21" s="23" customFormat="1" ht="31.5" x14ac:dyDescent="0.25">
      <c r="A252" s="29" t="s">
        <v>127</v>
      </c>
      <c r="B252" s="19" t="s">
        <v>716</v>
      </c>
      <c r="C252" s="28" t="s">
        <v>314</v>
      </c>
      <c r="D252" s="43">
        <v>10.225151020000112</v>
      </c>
      <c r="E252" s="43">
        <v>83.832663160000038</v>
      </c>
      <c r="F252" s="40" t="s">
        <v>81</v>
      </c>
      <c r="G252" s="40">
        <v>74.38508644999996</v>
      </c>
      <c r="H252" s="40"/>
      <c r="I252" s="40">
        <v>39.957999999999998</v>
      </c>
      <c r="J252" s="40">
        <v>0</v>
      </c>
      <c r="K252" s="40"/>
      <c r="L252" s="40">
        <v>0</v>
      </c>
      <c r="M252" s="40"/>
      <c r="N252" s="40">
        <v>0</v>
      </c>
      <c r="O252" s="40"/>
      <c r="P252" s="40">
        <v>0</v>
      </c>
      <c r="Q252" s="40"/>
      <c r="R252" s="40">
        <v>0</v>
      </c>
      <c r="S252" s="18"/>
      <c r="T252" s="40">
        <f t="shared" ref="T252" si="8">T228-T241</f>
        <v>39.957999999999998</v>
      </c>
      <c r="U252" s="18"/>
    </row>
    <row r="253" spans="1:21" s="23" customFormat="1" x14ac:dyDescent="0.25">
      <c r="A253" s="29" t="s">
        <v>392</v>
      </c>
      <c r="B253" s="6" t="s">
        <v>428</v>
      </c>
      <c r="C253" s="28" t="s">
        <v>314</v>
      </c>
      <c r="D253" s="43">
        <v>-55.724276789999976</v>
      </c>
      <c r="E253" s="43">
        <v>0</v>
      </c>
      <c r="F253" s="40" t="s">
        <v>81</v>
      </c>
      <c r="G253" s="40">
        <v>0</v>
      </c>
      <c r="H253" s="40"/>
      <c r="I253" s="40">
        <v>0</v>
      </c>
      <c r="J253" s="40">
        <v>0</v>
      </c>
      <c r="K253" s="40"/>
      <c r="L253" s="40">
        <v>0</v>
      </c>
      <c r="M253" s="40"/>
      <c r="N253" s="40">
        <v>0</v>
      </c>
      <c r="O253" s="40"/>
      <c r="P253" s="40">
        <v>0</v>
      </c>
      <c r="Q253" s="40"/>
      <c r="R253" s="40">
        <v>0</v>
      </c>
      <c r="S253" s="18"/>
      <c r="T253" s="40">
        <f t="shared" ref="T253" si="9">T230-T242</f>
        <v>0</v>
      </c>
      <c r="U253" s="18"/>
    </row>
    <row r="254" spans="1:21" s="23" customFormat="1" x14ac:dyDescent="0.25">
      <c r="A254" s="29" t="s">
        <v>393</v>
      </c>
      <c r="B254" s="6" t="s">
        <v>391</v>
      </c>
      <c r="C254" s="28" t="s">
        <v>314</v>
      </c>
      <c r="D254" s="43">
        <v>65.949427810000088</v>
      </c>
      <c r="E254" s="43">
        <v>83.832663160000038</v>
      </c>
      <c r="F254" s="40" t="s">
        <v>81</v>
      </c>
      <c r="G254" s="40">
        <v>74.38508644999996</v>
      </c>
      <c r="H254" s="40"/>
      <c r="I254" s="40">
        <v>39.957999999999998</v>
      </c>
      <c r="J254" s="40">
        <v>0</v>
      </c>
      <c r="K254" s="40"/>
      <c r="L254" s="40">
        <v>0</v>
      </c>
      <c r="M254" s="40"/>
      <c r="N254" s="40">
        <v>0</v>
      </c>
      <c r="O254" s="40"/>
      <c r="P254" s="40">
        <v>0</v>
      </c>
      <c r="Q254" s="40"/>
      <c r="R254" s="40">
        <v>0</v>
      </c>
      <c r="S254" s="18"/>
      <c r="T254" s="40">
        <f>(T229+T234+T235+T238+T239+T240)-(T246+T247)</f>
        <v>39.957999999999998</v>
      </c>
      <c r="U254" s="18"/>
    </row>
    <row r="255" spans="1:21" s="23" customFormat="1" x14ac:dyDescent="0.25">
      <c r="A255" s="29" t="s">
        <v>128</v>
      </c>
      <c r="B255" s="19" t="s">
        <v>56</v>
      </c>
      <c r="C255" s="28" t="s">
        <v>314</v>
      </c>
      <c r="D255" s="43">
        <v>-402.3</v>
      </c>
      <c r="E255" s="43">
        <v>-163.6</v>
      </c>
      <c r="F255" s="40" t="s">
        <v>81</v>
      </c>
      <c r="G255" s="40">
        <v>-105.2</v>
      </c>
      <c r="H255" s="40"/>
      <c r="I255" s="40">
        <v>-157.52575342465752</v>
      </c>
      <c r="J255" s="40">
        <v>-86</v>
      </c>
      <c r="K255" s="40"/>
      <c r="L255" s="40">
        <v>-127</v>
      </c>
      <c r="M255" s="40"/>
      <c r="N255" s="40">
        <v>-143</v>
      </c>
      <c r="O255" s="40"/>
      <c r="P255" s="40">
        <v>-136</v>
      </c>
      <c r="Q255" s="40"/>
      <c r="R255" s="40">
        <v>-121</v>
      </c>
      <c r="S255" s="18"/>
      <c r="T255" s="40">
        <f>I255+J255+L255+N255+P255+R255</f>
        <v>-770.52575342465752</v>
      </c>
      <c r="U255" s="18"/>
    </row>
    <row r="256" spans="1:21" s="23" customFormat="1" ht="31.5" x14ac:dyDescent="0.25">
      <c r="A256" s="29" t="s">
        <v>129</v>
      </c>
      <c r="B256" s="19" t="s">
        <v>717</v>
      </c>
      <c r="C256" s="28" t="s">
        <v>314</v>
      </c>
      <c r="D256" s="43">
        <v>6.2981183400014515</v>
      </c>
      <c r="E256" s="43">
        <v>-3.111572550000318</v>
      </c>
      <c r="F256" s="40" t="s">
        <v>81</v>
      </c>
      <c r="G256" s="40">
        <v>10.501016180001315</v>
      </c>
      <c r="H256" s="40"/>
      <c r="I256" s="40">
        <v>-13.617145891417778</v>
      </c>
      <c r="J256" s="40">
        <v>0.11035840823842591</v>
      </c>
      <c r="K256" s="40"/>
      <c r="L256" s="40">
        <v>-0.35752396924556251</v>
      </c>
      <c r="M256" s="40"/>
      <c r="N256" s="40">
        <v>-5.1032853813723023E-2</v>
      </c>
      <c r="O256" s="40"/>
      <c r="P256" s="40">
        <v>0.32568183361331648</v>
      </c>
      <c r="Q256" s="40"/>
      <c r="R256" s="40">
        <v>-0.58112349684722631</v>
      </c>
      <c r="S256" s="18"/>
      <c r="T256" s="40">
        <f>I256+J256+L256+N256+P256+R256</f>
        <v>-14.170785969472547</v>
      </c>
      <c r="U256" s="18"/>
    </row>
    <row r="257" spans="1:21" s="23" customFormat="1" x14ac:dyDescent="0.25">
      <c r="A257" s="29" t="s">
        <v>130</v>
      </c>
      <c r="B257" s="19" t="s">
        <v>2</v>
      </c>
      <c r="C257" s="28" t="s">
        <v>314</v>
      </c>
      <c r="D257" s="43">
        <v>1.13887877</v>
      </c>
      <c r="E257" s="43">
        <v>7.4369969999999999</v>
      </c>
      <c r="F257" s="40" t="s">
        <v>81</v>
      </c>
      <c r="G257" s="40">
        <v>4.3254244099999992</v>
      </c>
      <c r="H257" s="40"/>
      <c r="I257" s="40">
        <v>14.826440460998565</v>
      </c>
      <c r="J257" s="40">
        <v>1.2092945695807877</v>
      </c>
      <c r="K257" s="40"/>
      <c r="L257" s="40">
        <v>1.3196529778192136</v>
      </c>
      <c r="M257" s="40"/>
      <c r="N257" s="40">
        <v>0.96212900857365113</v>
      </c>
      <c r="O257" s="40"/>
      <c r="P257" s="40">
        <v>0.91109615475992811</v>
      </c>
      <c r="Q257" s="40"/>
      <c r="R257" s="40">
        <v>1.2367779883732446</v>
      </c>
      <c r="S257" s="18"/>
      <c r="T257" s="40">
        <f>I257</f>
        <v>14.826440460998565</v>
      </c>
      <c r="U257" s="18"/>
    </row>
    <row r="258" spans="1:21" s="23" customFormat="1" x14ac:dyDescent="0.25">
      <c r="A258" s="29" t="s">
        <v>131</v>
      </c>
      <c r="B258" s="19" t="s">
        <v>3</v>
      </c>
      <c r="C258" s="28" t="s">
        <v>314</v>
      </c>
      <c r="D258" s="43">
        <v>7.4369971100014514</v>
      </c>
      <c r="E258" s="43">
        <v>4.3254244499996819</v>
      </c>
      <c r="F258" s="40" t="s">
        <v>81</v>
      </c>
      <c r="G258" s="40">
        <v>14.826440590001315</v>
      </c>
      <c r="H258" s="40"/>
      <c r="I258" s="40">
        <v>1.2092945695807877</v>
      </c>
      <c r="J258" s="40">
        <v>1.3196529778192136</v>
      </c>
      <c r="K258" s="40"/>
      <c r="L258" s="40">
        <v>0.96212900857365113</v>
      </c>
      <c r="M258" s="40"/>
      <c r="N258" s="40">
        <v>0.91109615475992811</v>
      </c>
      <c r="O258" s="40"/>
      <c r="P258" s="40">
        <v>1.2367779883732446</v>
      </c>
      <c r="Q258" s="40"/>
      <c r="R258" s="40">
        <v>0.65565449152601829</v>
      </c>
      <c r="S258" s="18"/>
      <c r="T258" s="40">
        <f>T256+T257</f>
        <v>0.65565449152601829</v>
      </c>
      <c r="U258" s="18"/>
    </row>
    <row r="259" spans="1:21" s="32" customFormat="1" x14ac:dyDescent="0.25">
      <c r="A259" s="29" t="s">
        <v>133</v>
      </c>
      <c r="B259" s="19" t="s">
        <v>429</v>
      </c>
      <c r="C259" s="28" t="s">
        <v>81</v>
      </c>
      <c r="D259" s="44" t="s">
        <v>155</v>
      </c>
      <c r="E259" s="44" t="s">
        <v>155</v>
      </c>
      <c r="F259" s="20" t="s">
        <v>155</v>
      </c>
      <c r="G259" s="20" t="s">
        <v>155</v>
      </c>
      <c r="H259" s="20"/>
      <c r="I259" s="20" t="s">
        <v>155</v>
      </c>
      <c r="J259" s="20" t="s">
        <v>155</v>
      </c>
      <c r="K259" s="20"/>
      <c r="L259" s="20" t="s">
        <v>155</v>
      </c>
      <c r="M259" s="20"/>
      <c r="N259" s="20" t="s">
        <v>155</v>
      </c>
      <c r="O259" s="20"/>
      <c r="P259" s="20" t="s">
        <v>155</v>
      </c>
      <c r="Q259" s="20"/>
      <c r="R259" s="20" t="s">
        <v>155</v>
      </c>
      <c r="S259" s="20"/>
      <c r="T259" s="20" t="s">
        <v>155</v>
      </c>
      <c r="U259" s="20" t="s">
        <v>155</v>
      </c>
    </row>
    <row r="260" spans="1:21" s="23" customFormat="1" x14ac:dyDescent="0.25">
      <c r="A260" s="29" t="s">
        <v>134</v>
      </c>
      <c r="B260" s="6" t="s">
        <v>596</v>
      </c>
      <c r="C260" s="28" t="s">
        <v>314</v>
      </c>
      <c r="D260" s="43">
        <v>324.47629532000008</v>
      </c>
      <c r="E260" s="43">
        <v>338.60401787000001</v>
      </c>
      <c r="F260" s="40" t="s">
        <v>81</v>
      </c>
      <c r="G260" s="40">
        <v>344.44326467000002</v>
      </c>
      <c r="H260" s="40"/>
      <c r="I260" s="40">
        <v>232.78929584647597</v>
      </c>
      <c r="J260" s="40">
        <v>242.56644627202797</v>
      </c>
      <c r="K260" s="18"/>
      <c r="L260" s="40">
        <v>252.26910412290908</v>
      </c>
      <c r="M260" s="40"/>
      <c r="N260" s="40">
        <v>262.35986828782546</v>
      </c>
      <c r="O260" s="40"/>
      <c r="P260" s="40">
        <v>272.85426301933848</v>
      </c>
      <c r="Q260" s="40"/>
      <c r="R260" s="40">
        <v>283.76843354011203</v>
      </c>
      <c r="S260" s="18"/>
      <c r="T260" s="40">
        <f>R260</f>
        <v>283.76843354011203</v>
      </c>
      <c r="U260" s="18"/>
    </row>
    <row r="261" spans="1:21" s="23" customFormat="1" ht="31.5" x14ac:dyDescent="0.25">
      <c r="A261" s="29" t="s">
        <v>233</v>
      </c>
      <c r="B261" s="1" t="s">
        <v>597</v>
      </c>
      <c r="C261" s="28" t="s">
        <v>314</v>
      </c>
      <c r="D261" s="43">
        <v>0</v>
      </c>
      <c r="E261" s="43">
        <v>0</v>
      </c>
      <c r="F261" s="40" t="s">
        <v>81</v>
      </c>
      <c r="G261" s="40">
        <v>0</v>
      </c>
      <c r="H261" s="40"/>
      <c r="I261" s="51">
        <v>0</v>
      </c>
      <c r="J261" s="51">
        <v>0</v>
      </c>
      <c r="K261" s="18"/>
      <c r="L261" s="51">
        <v>0</v>
      </c>
      <c r="M261" s="51"/>
      <c r="N261" s="51">
        <v>0</v>
      </c>
      <c r="O261" s="51"/>
      <c r="P261" s="51">
        <v>0</v>
      </c>
      <c r="Q261" s="51"/>
      <c r="R261" s="51">
        <v>0</v>
      </c>
      <c r="S261" s="18"/>
      <c r="T261" s="51">
        <f t="shared" ref="T261:T323" si="10">I261+J261+L261+N261+P261+R261</f>
        <v>0</v>
      </c>
      <c r="U261" s="18"/>
    </row>
    <row r="262" spans="1:21" s="23" customFormat="1" x14ac:dyDescent="0.25">
      <c r="A262" s="29" t="s">
        <v>234</v>
      </c>
      <c r="B262" s="7" t="s">
        <v>51</v>
      </c>
      <c r="C262" s="28" t="s">
        <v>314</v>
      </c>
      <c r="D262" s="43">
        <v>0</v>
      </c>
      <c r="E262" s="43">
        <v>0</v>
      </c>
      <c r="F262" s="40" t="s">
        <v>81</v>
      </c>
      <c r="G262" s="40">
        <v>0</v>
      </c>
      <c r="H262" s="40"/>
      <c r="I262" s="51">
        <v>0</v>
      </c>
      <c r="J262" s="51">
        <v>0</v>
      </c>
      <c r="K262" s="18"/>
      <c r="L262" s="51">
        <v>0</v>
      </c>
      <c r="M262" s="51"/>
      <c r="N262" s="51">
        <v>0</v>
      </c>
      <c r="O262" s="51"/>
      <c r="P262" s="51">
        <v>0</v>
      </c>
      <c r="Q262" s="51"/>
      <c r="R262" s="51">
        <v>0</v>
      </c>
      <c r="S262" s="18"/>
      <c r="T262" s="51">
        <f t="shared" si="10"/>
        <v>0</v>
      </c>
      <c r="U262" s="18"/>
    </row>
    <row r="263" spans="1:21" s="23" customFormat="1" ht="31.5" x14ac:dyDescent="0.25">
      <c r="A263" s="29" t="s">
        <v>456</v>
      </c>
      <c r="B263" s="7" t="s">
        <v>463</v>
      </c>
      <c r="C263" s="28" t="s">
        <v>314</v>
      </c>
      <c r="D263" s="43">
        <v>0</v>
      </c>
      <c r="E263" s="43">
        <v>0</v>
      </c>
      <c r="F263" s="40" t="s">
        <v>81</v>
      </c>
      <c r="G263" s="40">
        <v>0</v>
      </c>
      <c r="H263" s="40"/>
      <c r="I263" s="51">
        <v>0</v>
      </c>
      <c r="J263" s="51">
        <v>0</v>
      </c>
      <c r="K263" s="18"/>
      <c r="L263" s="51">
        <v>0</v>
      </c>
      <c r="M263" s="51"/>
      <c r="N263" s="51">
        <v>0</v>
      </c>
      <c r="O263" s="51"/>
      <c r="P263" s="51">
        <v>0</v>
      </c>
      <c r="Q263" s="51"/>
      <c r="R263" s="51">
        <v>0</v>
      </c>
      <c r="S263" s="18"/>
      <c r="T263" s="51">
        <f t="shared" si="10"/>
        <v>0</v>
      </c>
      <c r="U263" s="18"/>
    </row>
    <row r="264" spans="1:21" s="23" customFormat="1" x14ac:dyDescent="0.25">
      <c r="A264" s="29" t="s">
        <v>457</v>
      </c>
      <c r="B264" s="8" t="s">
        <v>51</v>
      </c>
      <c r="C264" s="28" t="s">
        <v>314</v>
      </c>
      <c r="D264" s="43">
        <v>0</v>
      </c>
      <c r="E264" s="43">
        <v>0</v>
      </c>
      <c r="F264" s="40" t="s">
        <v>81</v>
      </c>
      <c r="G264" s="40">
        <v>0</v>
      </c>
      <c r="H264" s="40"/>
      <c r="I264" s="51">
        <v>0</v>
      </c>
      <c r="J264" s="51">
        <v>0</v>
      </c>
      <c r="K264" s="18"/>
      <c r="L264" s="51">
        <v>0</v>
      </c>
      <c r="M264" s="51"/>
      <c r="N264" s="51">
        <v>0</v>
      </c>
      <c r="O264" s="51"/>
      <c r="P264" s="51">
        <v>0</v>
      </c>
      <c r="Q264" s="51"/>
      <c r="R264" s="51">
        <v>0</v>
      </c>
      <c r="S264" s="18"/>
      <c r="T264" s="51">
        <f t="shared" si="10"/>
        <v>0</v>
      </c>
      <c r="U264" s="18"/>
    </row>
    <row r="265" spans="1:21" s="23" customFormat="1" ht="31.5" x14ac:dyDescent="0.25">
      <c r="A265" s="29" t="s">
        <v>458</v>
      </c>
      <c r="B265" s="7" t="s">
        <v>464</v>
      </c>
      <c r="C265" s="28" t="s">
        <v>314</v>
      </c>
      <c r="D265" s="43">
        <v>0</v>
      </c>
      <c r="E265" s="43">
        <v>0</v>
      </c>
      <c r="F265" s="40" t="s">
        <v>81</v>
      </c>
      <c r="G265" s="40">
        <v>0</v>
      </c>
      <c r="H265" s="40"/>
      <c r="I265" s="51">
        <v>0</v>
      </c>
      <c r="J265" s="51">
        <v>0</v>
      </c>
      <c r="K265" s="18"/>
      <c r="L265" s="51">
        <v>0</v>
      </c>
      <c r="M265" s="51"/>
      <c r="N265" s="51">
        <v>0</v>
      </c>
      <c r="O265" s="51"/>
      <c r="P265" s="51">
        <v>0</v>
      </c>
      <c r="Q265" s="51"/>
      <c r="R265" s="51">
        <v>0</v>
      </c>
      <c r="S265" s="18"/>
      <c r="T265" s="51">
        <f t="shared" si="10"/>
        <v>0</v>
      </c>
      <c r="U265" s="18"/>
    </row>
    <row r="266" spans="1:21" s="23" customFormat="1" x14ac:dyDescent="0.25">
      <c r="A266" s="29" t="s">
        <v>459</v>
      </c>
      <c r="B266" s="8" t="s">
        <v>51</v>
      </c>
      <c r="C266" s="28" t="s">
        <v>314</v>
      </c>
      <c r="D266" s="43">
        <v>0</v>
      </c>
      <c r="E266" s="43">
        <v>0</v>
      </c>
      <c r="F266" s="40" t="s">
        <v>81</v>
      </c>
      <c r="G266" s="40">
        <v>0</v>
      </c>
      <c r="H266" s="40"/>
      <c r="I266" s="51">
        <v>0</v>
      </c>
      <c r="J266" s="51">
        <v>0</v>
      </c>
      <c r="K266" s="18"/>
      <c r="L266" s="51">
        <v>0</v>
      </c>
      <c r="M266" s="51"/>
      <c r="N266" s="51">
        <v>0</v>
      </c>
      <c r="O266" s="51"/>
      <c r="P266" s="51">
        <v>0</v>
      </c>
      <c r="Q266" s="51"/>
      <c r="R266" s="51">
        <v>0</v>
      </c>
      <c r="S266" s="18"/>
      <c r="T266" s="51">
        <f t="shared" si="10"/>
        <v>0</v>
      </c>
      <c r="U266" s="18"/>
    </row>
    <row r="267" spans="1:21" s="23" customFormat="1" ht="31.5" x14ac:dyDescent="0.25">
      <c r="A267" s="29" t="s">
        <v>557</v>
      </c>
      <c r="B267" s="7" t="s">
        <v>449</v>
      </c>
      <c r="C267" s="28" t="s">
        <v>314</v>
      </c>
      <c r="D267" s="43">
        <v>0</v>
      </c>
      <c r="E267" s="43">
        <v>0</v>
      </c>
      <c r="F267" s="40" t="s">
        <v>81</v>
      </c>
      <c r="G267" s="40">
        <v>0</v>
      </c>
      <c r="H267" s="40"/>
      <c r="I267" s="51">
        <v>0</v>
      </c>
      <c r="J267" s="51">
        <v>0</v>
      </c>
      <c r="K267" s="18"/>
      <c r="L267" s="51">
        <v>0</v>
      </c>
      <c r="M267" s="51"/>
      <c r="N267" s="51">
        <v>0</v>
      </c>
      <c r="O267" s="51"/>
      <c r="P267" s="51">
        <v>0</v>
      </c>
      <c r="Q267" s="51"/>
      <c r="R267" s="51">
        <v>0</v>
      </c>
      <c r="S267" s="18"/>
      <c r="T267" s="51">
        <f t="shared" si="10"/>
        <v>0</v>
      </c>
      <c r="U267" s="18"/>
    </row>
    <row r="268" spans="1:21" s="23" customFormat="1" x14ac:dyDescent="0.25">
      <c r="A268" s="29" t="s">
        <v>558</v>
      </c>
      <c r="B268" s="8" t="s">
        <v>51</v>
      </c>
      <c r="C268" s="28" t="s">
        <v>314</v>
      </c>
      <c r="D268" s="43">
        <v>0</v>
      </c>
      <c r="E268" s="43">
        <v>0</v>
      </c>
      <c r="F268" s="40" t="s">
        <v>81</v>
      </c>
      <c r="G268" s="40">
        <v>0</v>
      </c>
      <c r="H268" s="40"/>
      <c r="I268" s="51">
        <v>0</v>
      </c>
      <c r="J268" s="51">
        <v>0</v>
      </c>
      <c r="K268" s="18"/>
      <c r="L268" s="51">
        <v>0</v>
      </c>
      <c r="M268" s="51"/>
      <c r="N268" s="51">
        <v>0</v>
      </c>
      <c r="O268" s="51"/>
      <c r="P268" s="51">
        <v>0</v>
      </c>
      <c r="Q268" s="51"/>
      <c r="R268" s="51">
        <v>0</v>
      </c>
      <c r="S268" s="18"/>
      <c r="T268" s="51">
        <f t="shared" si="10"/>
        <v>0</v>
      </c>
      <c r="U268" s="18"/>
    </row>
    <row r="269" spans="1:21" s="23" customFormat="1" x14ac:dyDescent="0.25">
      <c r="A269" s="29" t="s">
        <v>235</v>
      </c>
      <c r="B269" s="1" t="s">
        <v>621</v>
      </c>
      <c r="C269" s="28" t="s">
        <v>314</v>
      </c>
      <c r="D269" s="43">
        <v>0</v>
      </c>
      <c r="E269" s="43">
        <v>0</v>
      </c>
      <c r="F269" s="40" t="s">
        <v>81</v>
      </c>
      <c r="G269" s="40">
        <v>0</v>
      </c>
      <c r="H269" s="40"/>
      <c r="I269" s="51">
        <v>0</v>
      </c>
      <c r="J269" s="51">
        <v>0</v>
      </c>
      <c r="K269" s="18"/>
      <c r="L269" s="51">
        <v>0</v>
      </c>
      <c r="M269" s="51"/>
      <c r="N269" s="51">
        <v>0</v>
      </c>
      <c r="O269" s="51"/>
      <c r="P269" s="51">
        <v>0</v>
      </c>
      <c r="Q269" s="51"/>
      <c r="R269" s="51">
        <v>0</v>
      </c>
      <c r="S269" s="18"/>
      <c r="T269" s="51">
        <f t="shared" si="10"/>
        <v>0</v>
      </c>
      <c r="U269" s="18"/>
    </row>
    <row r="270" spans="1:21" s="23" customFormat="1" x14ac:dyDescent="0.25">
      <c r="A270" s="29" t="s">
        <v>236</v>
      </c>
      <c r="B270" s="7" t="s">
        <v>51</v>
      </c>
      <c r="C270" s="28" t="s">
        <v>314</v>
      </c>
      <c r="D270" s="43">
        <v>0</v>
      </c>
      <c r="E270" s="43">
        <v>0</v>
      </c>
      <c r="F270" s="40" t="s">
        <v>81</v>
      </c>
      <c r="G270" s="40">
        <v>0</v>
      </c>
      <c r="H270" s="40"/>
      <c r="I270" s="51">
        <v>0</v>
      </c>
      <c r="J270" s="51">
        <v>0</v>
      </c>
      <c r="K270" s="18"/>
      <c r="L270" s="51">
        <v>0</v>
      </c>
      <c r="M270" s="51"/>
      <c r="N270" s="51">
        <v>0</v>
      </c>
      <c r="O270" s="51"/>
      <c r="P270" s="51">
        <v>0</v>
      </c>
      <c r="Q270" s="51"/>
      <c r="R270" s="51">
        <v>0</v>
      </c>
      <c r="S270" s="18"/>
      <c r="T270" s="51">
        <f t="shared" si="10"/>
        <v>0</v>
      </c>
      <c r="U270" s="18"/>
    </row>
    <row r="271" spans="1:21" s="23" customFormat="1" x14ac:dyDescent="0.25">
      <c r="A271" s="29" t="s">
        <v>343</v>
      </c>
      <c r="B271" s="5" t="s">
        <v>311</v>
      </c>
      <c r="C271" s="28" t="s">
        <v>314</v>
      </c>
      <c r="D271" s="43">
        <v>54.943614140000001</v>
      </c>
      <c r="E271" s="43">
        <v>50.262333650000002</v>
      </c>
      <c r="F271" s="40" t="s">
        <v>81</v>
      </c>
      <c r="G271" s="40">
        <v>55.56079708</v>
      </c>
      <c r="H271" s="40"/>
      <c r="I271" s="40">
        <v>35.137393923216131</v>
      </c>
      <c r="J271" s="40">
        <v>36.613164467991211</v>
      </c>
      <c r="K271" s="40"/>
      <c r="L271" s="40">
        <v>38.077691046710861</v>
      </c>
      <c r="M271" s="40"/>
      <c r="N271" s="40">
        <v>39.600798688579296</v>
      </c>
      <c r="O271" s="40"/>
      <c r="P271" s="40">
        <v>41.18483063612247</v>
      </c>
      <c r="Q271" s="40"/>
      <c r="R271" s="40">
        <v>42.832223861567371</v>
      </c>
      <c r="S271" s="18"/>
      <c r="T271" s="40">
        <f>R271</f>
        <v>42.832223861567371</v>
      </c>
      <c r="U271" s="18"/>
    </row>
    <row r="272" spans="1:21" s="23" customFormat="1" x14ac:dyDescent="0.25">
      <c r="A272" s="29" t="s">
        <v>344</v>
      </c>
      <c r="B272" s="7" t="s">
        <v>51</v>
      </c>
      <c r="C272" s="28" t="s">
        <v>314</v>
      </c>
      <c r="D272" s="43">
        <v>8.6871715500000004</v>
      </c>
      <c r="E272" s="43">
        <v>0</v>
      </c>
      <c r="F272" s="40" t="s">
        <v>81</v>
      </c>
      <c r="G272" s="40">
        <v>0</v>
      </c>
      <c r="H272" s="40"/>
      <c r="I272" s="40">
        <v>0</v>
      </c>
      <c r="J272" s="51">
        <v>0</v>
      </c>
      <c r="K272" s="18"/>
      <c r="L272" s="51">
        <v>0</v>
      </c>
      <c r="M272" s="51"/>
      <c r="N272" s="51">
        <v>0</v>
      </c>
      <c r="O272" s="51"/>
      <c r="P272" s="51">
        <v>0</v>
      </c>
      <c r="Q272" s="51"/>
      <c r="R272" s="51">
        <v>0</v>
      </c>
      <c r="S272" s="18"/>
      <c r="T272" s="51">
        <f t="shared" si="10"/>
        <v>0</v>
      </c>
      <c r="U272" s="18"/>
    </row>
    <row r="273" spans="1:21" s="23" customFormat="1" x14ac:dyDescent="0.25">
      <c r="A273" s="29" t="s">
        <v>345</v>
      </c>
      <c r="B273" s="5" t="s">
        <v>615</v>
      </c>
      <c r="C273" s="28" t="s">
        <v>314</v>
      </c>
      <c r="D273" s="43">
        <v>0</v>
      </c>
      <c r="E273" s="43">
        <v>0</v>
      </c>
      <c r="F273" s="40" t="s">
        <v>81</v>
      </c>
      <c r="G273" s="40">
        <v>0</v>
      </c>
      <c r="H273" s="40"/>
      <c r="I273" s="51">
        <v>0</v>
      </c>
      <c r="J273" s="51">
        <v>0</v>
      </c>
      <c r="K273" s="18"/>
      <c r="L273" s="51">
        <v>0</v>
      </c>
      <c r="M273" s="51"/>
      <c r="N273" s="51">
        <v>0</v>
      </c>
      <c r="O273" s="51"/>
      <c r="P273" s="51">
        <v>0</v>
      </c>
      <c r="Q273" s="51"/>
      <c r="R273" s="51">
        <v>0</v>
      </c>
      <c r="S273" s="18"/>
      <c r="T273" s="51">
        <f t="shared" si="10"/>
        <v>0</v>
      </c>
      <c r="U273" s="18"/>
    </row>
    <row r="274" spans="1:21" s="23" customFormat="1" x14ac:dyDescent="0.25">
      <c r="A274" s="29" t="s">
        <v>346</v>
      </c>
      <c r="B274" s="7" t="s">
        <v>51</v>
      </c>
      <c r="C274" s="28" t="s">
        <v>314</v>
      </c>
      <c r="D274" s="43">
        <v>0</v>
      </c>
      <c r="E274" s="43">
        <v>0</v>
      </c>
      <c r="F274" s="40" t="s">
        <v>81</v>
      </c>
      <c r="G274" s="40">
        <v>0</v>
      </c>
      <c r="H274" s="40"/>
      <c r="I274" s="51">
        <v>0</v>
      </c>
      <c r="J274" s="51">
        <v>0</v>
      </c>
      <c r="K274" s="18"/>
      <c r="L274" s="51">
        <v>0</v>
      </c>
      <c r="M274" s="51"/>
      <c r="N274" s="51">
        <v>0</v>
      </c>
      <c r="O274" s="51"/>
      <c r="P274" s="51">
        <v>0</v>
      </c>
      <c r="Q274" s="51"/>
      <c r="R274" s="51">
        <v>0</v>
      </c>
      <c r="S274" s="18"/>
      <c r="T274" s="51">
        <f t="shared" si="10"/>
        <v>0</v>
      </c>
      <c r="U274" s="18"/>
    </row>
    <row r="275" spans="1:21" s="23" customFormat="1" x14ac:dyDescent="0.25">
      <c r="A275" s="29" t="s">
        <v>347</v>
      </c>
      <c r="B275" s="5" t="s">
        <v>312</v>
      </c>
      <c r="C275" s="28" t="s">
        <v>314</v>
      </c>
      <c r="D275" s="43">
        <v>0</v>
      </c>
      <c r="E275" s="43">
        <v>8.6735240900000008</v>
      </c>
      <c r="F275" s="40" t="s">
        <v>81</v>
      </c>
      <c r="G275" s="40">
        <v>0</v>
      </c>
      <c r="H275" s="40"/>
      <c r="I275" s="40">
        <v>0</v>
      </c>
      <c r="J275" s="40">
        <v>0</v>
      </c>
      <c r="K275" s="40"/>
      <c r="L275" s="40">
        <v>0</v>
      </c>
      <c r="M275" s="40"/>
      <c r="N275" s="40">
        <v>0</v>
      </c>
      <c r="O275" s="40"/>
      <c r="P275" s="40">
        <v>0</v>
      </c>
      <c r="Q275" s="40"/>
      <c r="R275" s="40">
        <v>0</v>
      </c>
      <c r="S275" s="18"/>
      <c r="T275" s="40">
        <f>R275</f>
        <v>0</v>
      </c>
      <c r="U275" s="18"/>
    </row>
    <row r="276" spans="1:21" s="23" customFormat="1" x14ac:dyDescent="0.25">
      <c r="A276" s="29" t="s">
        <v>348</v>
      </c>
      <c r="B276" s="7" t="s">
        <v>51</v>
      </c>
      <c r="C276" s="28" t="s">
        <v>314</v>
      </c>
      <c r="D276" s="43">
        <v>0</v>
      </c>
      <c r="E276" s="43">
        <v>8.6735240900000008</v>
      </c>
      <c r="F276" s="40" t="s">
        <v>81</v>
      </c>
      <c r="G276" s="40">
        <v>0</v>
      </c>
      <c r="H276" s="40"/>
      <c r="I276" s="40">
        <v>0</v>
      </c>
      <c r="J276" s="51">
        <v>0</v>
      </c>
      <c r="K276" s="18"/>
      <c r="L276" s="51">
        <v>0</v>
      </c>
      <c r="M276" s="51"/>
      <c r="N276" s="51">
        <v>0</v>
      </c>
      <c r="O276" s="51"/>
      <c r="P276" s="51">
        <v>0</v>
      </c>
      <c r="Q276" s="51"/>
      <c r="R276" s="51">
        <v>0</v>
      </c>
      <c r="S276" s="18"/>
      <c r="T276" s="51">
        <f t="shared" si="10"/>
        <v>0</v>
      </c>
      <c r="U276" s="18"/>
    </row>
    <row r="277" spans="1:21" s="23" customFormat="1" ht="15.75" customHeight="1" x14ac:dyDescent="0.25">
      <c r="A277" s="29" t="s">
        <v>643</v>
      </c>
      <c r="B277" s="5" t="s">
        <v>313</v>
      </c>
      <c r="C277" s="28" t="s">
        <v>314</v>
      </c>
      <c r="D277" s="43">
        <v>0</v>
      </c>
      <c r="E277" s="43">
        <v>0</v>
      </c>
      <c r="F277" s="40" t="s">
        <v>81</v>
      </c>
      <c r="G277" s="40">
        <v>0</v>
      </c>
      <c r="H277" s="40"/>
      <c r="I277" s="51">
        <v>0</v>
      </c>
      <c r="J277" s="51">
        <v>0</v>
      </c>
      <c r="K277" s="18"/>
      <c r="L277" s="51">
        <v>0</v>
      </c>
      <c r="M277" s="51"/>
      <c r="N277" s="51">
        <v>0</v>
      </c>
      <c r="O277" s="51"/>
      <c r="P277" s="51">
        <v>0</v>
      </c>
      <c r="Q277" s="51"/>
      <c r="R277" s="51">
        <v>0</v>
      </c>
      <c r="S277" s="18"/>
      <c r="T277" s="51">
        <f t="shared" si="10"/>
        <v>0</v>
      </c>
      <c r="U277" s="18"/>
    </row>
    <row r="278" spans="1:21" s="23" customFormat="1" x14ac:dyDescent="0.25">
      <c r="A278" s="29" t="s">
        <v>349</v>
      </c>
      <c r="B278" s="7" t="s">
        <v>51</v>
      </c>
      <c r="C278" s="28" t="s">
        <v>314</v>
      </c>
      <c r="D278" s="43">
        <v>0</v>
      </c>
      <c r="E278" s="43">
        <v>0</v>
      </c>
      <c r="F278" s="40" t="s">
        <v>81</v>
      </c>
      <c r="G278" s="40">
        <v>0</v>
      </c>
      <c r="H278" s="40"/>
      <c r="I278" s="51">
        <v>0</v>
      </c>
      <c r="J278" s="51">
        <v>0</v>
      </c>
      <c r="K278" s="18"/>
      <c r="L278" s="51">
        <v>0</v>
      </c>
      <c r="M278" s="51"/>
      <c r="N278" s="51">
        <v>0</v>
      </c>
      <c r="O278" s="51"/>
      <c r="P278" s="51">
        <v>0</v>
      </c>
      <c r="Q278" s="51"/>
      <c r="R278" s="51">
        <v>0</v>
      </c>
      <c r="S278" s="18"/>
      <c r="T278" s="51">
        <f t="shared" si="10"/>
        <v>0</v>
      </c>
      <c r="U278" s="18"/>
    </row>
    <row r="279" spans="1:21" s="23" customFormat="1" x14ac:dyDescent="0.25">
      <c r="A279" s="29" t="s">
        <v>460</v>
      </c>
      <c r="B279" s="5" t="s">
        <v>622</v>
      </c>
      <c r="C279" s="28" t="s">
        <v>314</v>
      </c>
      <c r="D279" s="43">
        <v>0</v>
      </c>
      <c r="E279" s="43">
        <v>0</v>
      </c>
      <c r="F279" s="40" t="s">
        <v>81</v>
      </c>
      <c r="G279" s="40">
        <v>0</v>
      </c>
      <c r="H279" s="40"/>
      <c r="I279" s="51">
        <v>0</v>
      </c>
      <c r="J279" s="51">
        <v>0</v>
      </c>
      <c r="K279" s="18"/>
      <c r="L279" s="51">
        <v>0</v>
      </c>
      <c r="M279" s="51"/>
      <c r="N279" s="51">
        <v>0</v>
      </c>
      <c r="O279" s="51"/>
      <c r="P279" s="51">
        <v>0</v>
      </c>
      <c r="Q279" s="51"/>
      <c r="R279" s="51">
        <v>0</v>
      </c>
      <c r="S279" s="18"/>
      <c r="T279" s="51">
        <f t="shared" si="10"/>
        <v>0</v>
      </c>
      <c r="U279" s="18"/>
    </row>
    <row r="280" spans="1:21" s="23" customFormat="1" x14ac:dyDescent="0.25">
      <c r="A280" s="29" t="s">
        <v>350</v>
      </c>
      <c r="B280" s="7" t="s">
        <v>51</v>
      </c>
      <c r="C280" s="28" t="s">
        <v>314</v>
      </c>
      <c r="D280" s="43">
        <v>0</v>
      </c>
      <c r="E280" s="43">
        <v>0</v>
      </c>
      <c r="F280" s="40" t="s">
        <v>81</v>
      </c>
      <c r="G280" s="40">
        <v>0</v>
      </c>
      <c r="H280" s="40"/>
      <c r="I280" s="51">
        <v>0</v>
      </c>
      <c r="J280" s="51">
        <v>0</v>
      </c>
      <c r="K280" s="18"/>
      <c r="L280" s="51">
        <v>0</v>
      </c>
      <c r="M280" s="51"/>
      <c r="N280" s="51">
        <v>0</v>
      </c>
      <c r="O280" s="51"/>
      <c r="P280" s="51">
        <v>0</v>
      </c>
      <c r="Q280" s="51"/>
      <c r="R280" s="51">
        <v>0</v>
      </c>
      <c r="S280" s="18"/>
      <c r="T280" s="51">
        <f t="shared" si="10"/>
        <v>0</v>
      </c>
      <c r="U280" s="18"/>
    </row>
    <row r="281" spans="1:21" s="23" customFormat="1" ht="31.5" x14ac:dyDescent="0.25">
      <c r="A281" s="29" t="s">
        <v>351</v>
      </c>
      <c r="B281" s="1" t="s">
        <v>598</v>
      </c>
      <c r="C281" s="28" t="s">
        <v>314</v>
      </c>
      <c r="D281" s="43">
        <v>0</v>
      </c>
      <c r="E281" s="43">
        <v>0</v>
      </c>
      <c r="F281" s="40" t="s">
        <v>81</v>
      </c>
      <c r="G281" s="40">
        <v>0</v>
      </c>
      <c r="H281" s="40"/>
      <c r="I281" s="51">
        <v>0</v>
      </c>
      <c r="J281" s="51">
        <v>0</v>
      </c>
      <c r="K281" s="18"/>
      <c r="L281" s="51">
        <v>0</v>
      </c>
      <c r="M281" s="51"/>
      <c r="N281" s="51">
        <v>0</v>
      </c>
      <c r="O281" s="51"/>
      <c r="P281" s="51">
        <v>0</v>
      </c>
      <c r="Q281" s="51"/>
      <c r="R281" s="51">
        <v>0</v>
      </c>
      <c r="S281" s="18"/>
      <c r="T281" s="51">
        <f t="shared" si="10"/>
        <v>0</v>
      </c>
      <c r="U281" s="18"/>
    </row>
    <row r="282" spans="1:21" s="23" customFormat="1" x14ac:dyDescent="0.25">
      <c r="A282" s="29" t="s">
        <v>352</v>
      </c>
      <c r="B282" s="7" t="s">
        <v>51</v>
      </c>
      <c r="C282" s="28" t="s">
        <v>314</v>
      </c>
      <c r="D282" s="43">
        <v>0</v>
      </c>
      <c r="E282" s="43">
        <v>0</v>
      </c>
      <c r="F282" s="40" t="s">
        <v>81</v>
      </c>
      <c r="G282" s="40">
        <v>0</v>
      </c>
      <c r="H282" s="40"/>
      <c r="I282" s="51">
        <v>0</v>
      </c>
      <c r="J282" s="51">
        <v>0</v>
      </c>
      <c r="K282" s="18"/>
      <c r="L282" s="51">
        <v>0</v>
      </c>
      <c r="M282" s="51"/>
      <c r="N282" s="51">
        <v>0</v>
      </c>
      <c r="O282" s="51"/>
      <c r="P282" s="51">
        <v>0</v>
      </c>
      <c r="Q282" s="51"/>
      <c r="R282" s="51">
        <v>0</v>
      </c>
      <c r="S282" s="18"/>
      <c r="T282" s="51">
        <f t="shared" si="10"/>
        <v>0</v>
      </c>
      <c r="U282" s="18"/>
    </row>
    <row r="283" spans="1:21" s="23" customFormat="1" x14ac:dyDescent="0.25">
      <c r="A283" s="29" t="s">
        <v>559</v>
      </c>
      <c r="B283" s="7" t="s">
        <v>208</v>
      </c>
      <c r="C283" s="28" t="s">
        <v>314</v>
      </c>
      <c r="D283" s="43">
        <v>0</v>
      </c>
      <c r="E283" s="43">
        <v>0</v>
      </c>
      <c r="F283" s="40" t="s">
        <v>81</v>
      </c>
      <c r="G283" s="40">
        <v>0</v>
      </c>
      <c r="H283" s="40"/>
      <c r="I283" s="51">
        <v>0</v>
      </c>
      <c r="J283" s="51">
        <v>0</v>
      </c>
      <c r="K283" s="18"/>
      <c r="L283" s="51">
        <v>0</v>
      </c>
      <c r="M283" s="51"/>
      <c r="N283" s="51">
        <v>0</v>
      </c>
      <c r="O283" s="51"/>
      <c r="P283" s="51">
        <v>0</v>
      </c>
      <c r="Q283" s="51"/>
      <c r="R283" s="51">
        <v>0</v>
      </c>
      <c r="S283" s="18"/>
      <c r="T283" s="51">
        <f t="shared" si="10"/>
        <v>0</v>
      </c>
      <c r="U283" s="18"/>
    </row>
    <row r="284" spans="1:21" s="23" customFormat="1" x14ac:dyDescent="0.25">
      <c r="A284" s="29" t="s">
        <v>561</v>
      </c>
      <c r="B284" s="8" t="s">
        <v>51</v>
      </c>
      <c r="C284" s="28" t="s">
        <v>314</v>
      </c>
      <c r="D284" s="43">
        <v>0</v>
      </c>
      <c r="E284" s="43">
        <v>0</v>
      </c>
      <c r="F284" s="40" t="s">
        <v>81</v>
      </c>
      <c r="G284" s="40">
        <v>0</v>
      </c>
      <c r="H284" s="40"/>
      <c r="I284" s="51">
        <v>0</v>
      </c>
      <c r="J284" s="51">
        <v>0</v>
      </c>
      <c r="K284" s="18"/>
      <c r="L284" s="51">
        <v>0</v>
      </c>
      <c r="M284" s="51"/>
      <c r="N284" s="51">
        <v>0</v>
      </c>
      <c r="O284" s="51"/>
      <c r="P284" s="51">
        <v>0</v>
      </c>
      <c r="Q284" s="51"/>
      <c r="R284" s="51">
        <v>0</v>
      </c>
      <c r="S284" s="18"/>
      <c r="T284" s="51">
        <f t="shared" si="10"/>
        <v>0</v>
      </c>
      <c r="U284" s="18"/>
    </row>
    <row r="285" spans="1:21" s="23" customFormat="1" x14ac:dyDescent="0.25">
      <c r="A285" s="29" t="s">
        <v>560</v>
      </c>
      <c r="B285" s="7" t="s">
        <v>196</v>
      </c>
      <c r="C285" s="28" t="s">
        <v>314</v>
      </c>
      <c r="D285" s="43">
        <v>0</v>
      </c>
      <c r="E285" s="43">
        <v>0</v>
      </c>
      <c r="F285" s="40" t="s">
        <v>81</v>
      </c>
      <c r="G285" s="40">
        <v>0</v>
      </c>
      <c r="H285" s="40"/>
      <c r="I285" s="51">
        <v>0</v>
      </c>
      <c r="J285" s="51">
        <v>0</v>
      </c>
      <c r="K285" s="18"/>
      <c r="L285" s="51">
        <v>0</v>
      </c>
      <c r="M285" s="51"/>
      <c r="N285" s="51">
        <v>0</v>
      </c>
      <c r="O285" s="51"/>
      <c r="P285" s="51">
        <v>0</v>
      </c>
      <c r="Q285" s="51"/>
      <c r="R285" s="51">
        <v>0</v>
      </c>
      <c r="S285" s="18"/>
      <c r="T285" s="51">
        <f t="shared" si="10"/>
        <v>0</v>
      </c>
      <c r="U285" s="18"/>
    </row>
    <row r="286" spans="1:21" s="23" customFormat="1" x14ac:dyDescent="0.25">
      <c r="A286" s="29" t="s">
        <v>562</v>
      </c>
      <c r="B286" s="8" t="s">
        <v>51</v>
      </c>
      <c r="C286" s="28" t="s">
        <v>314</v>
      </c>
      <c r="D286" s="43">
        <v>0</v>
      </c>
      <c r="E286" s="43">
        <v>0</v>
      </c>
      <c r="F286" s="40" t="s">
        <v>81</v>
      </c>
      <c r="G286" s="40">
        <v>0</v>
      </c>
      <c r="H286" s="40"/>
      <c r="I286" s="51">
        <v>0</v>
      </c>
      <c r="J286" s="51">
        <v>0</v>
      </c>
      <c r="K286" s="18"/>
      <c r="L286" s="51">
        <v>0</v>
      </c>
      <c r="M286" s="51"/>
      <c r="N286" s="51">
        <v>0</v>
      </c>
      <c r="O286" s="51"/>
      <c r="P286" s="51">
        <v>0</v>
      </c>
      <c r="Q286" s="51"/>
      <c r="R286" s="51">
        <v>0</v>
      </c>
      <c r="S286" s="18"/>
      <c r="T286" s="51">
        <f t="shared" si="10"/>
        <v>0</v>
      </c>
      <c r="U286" s="18"/>
    </row>
    <row r="287" spans="1:21" s="23" customFormat="1" x14ac:dyDescent="0.25">
      <c r="A287" s="29" t="s">
        <v>353</v>
      </c>
      <c r="B287" s="1" t="s">
        <v>361</v>
      </c>
      <c r="C287" s="28" t="s">
        <v>314</v>
      </c>
      <c r="D287" s="43">
        <v>269.53268118000005</v>
      </c>
      <c r="E287" s="43">
        <v>279.66816012999999</v>
      </c>
      <c r="F287" s="40" t="s">
        <v>81</v>
      </c>
      <c r="G287" s="40">
        <v>288.88246759000003</v>
      </c>
      <c r="H287" s="40"/>
      <c r="I287" s="40">
        <v>197.65190192325983</v>
      </c>
      <c r="J287" s="40">
        <v>205.95328180403675</v>
      </c>
      <c r="K287" s="40"/>
      <c r="L287" s="40">
        <v>214.19141307619822</v>
      </c>
      <c r="M287" s="40"/>
      <c r="N287" s="40">
        <v>222.75906959924615</v>
      </c>
      <c r="O287" s="40"/>
      <c r="P287" s="40">
        <v>231.66943238321599</v>
      </c>
      <c r="Q287" s="40"/>
      <c r="R287" s="40">
        <v>240.93620967854463</v>
      </c>
      <c r="S287" s="18"/>
      <c r="T287" s="40">
        <f>R287</f>
        <v>240.93620967854463</v>
      </c>
      <c r="U287" s="18"/>
    </row>
    <row r="288" spans="1:21" s="23" customFormat="1" x14ac:dyDescent="0.25">
      <c r="A288" s="29" t="s">
        <v>354</v>
      </c>
      <c r="B288" s="7" t="s">
        <v>51</v>
      </c>
      <c r="C288" s="28" t="s">
        <v>314</v>
      </c>
      <c r="D288" s="43">
        <v>188.74942991000006</v>
      </c>
      <c r="E288" s="43">
        <v>216.56607807000006</v>
      </c>
      <c r="F288" s="40" t="s">
        <v>81</v>
      </c>
      <c r="G288" s="40">
        <v>203.61060335000005</v>
      </c>
      <c r="H288" s="40"/>
      <c r="I288" s="40">
        <v>146.77523252484301</v>
      </c>
      <c r="J288" s="40">
        <v>152.93979229088643</v>
      </c>
      <c r="K288" s="40"/>
      <c r="L288" s="40">
        <v>159.05738398252188</v>
      </c>
      <c r="M288" s="40"/>
      <c r="N288" s="40">
        <v>165.41967934182276</v>
      </c>
      <c r="O288" s="40"/>
      <c r="P288" s="40">
        <v>172.03646651549568</v>
      </c>
      <c r="Q288" s="40"/>
      <c r="R288" s="40">
        <v>178.91792517611552</v>
      </c>
      <c r="S288" s="18"/>
      <c r="T288" s="40">
        <f>R288</f>
        <v>178.91792517611552</v>
      </c>
      <c r="U288" s="18"/>
    </row>
    <row r="289" spans="1:21" s="23" customFormat="1" x14ac:dyDescent="0.25">
      <c r="A289" s="29" t="s">
        <v>135</v>
      </c>
      <c r="B289" s="6" t="s">
        <v>599</v>
      </c>
      <c r="C289" s="28" t="s">
        <v>314</v>
      </c>
      <c r="D289" s="43">
        <v>251.55313032999999</v>
      </c>
      <c r="E289" s="43">
        <v>263.53758004999997</v>
      </c>
      <c r="F289" s="40" t="s">
        <v>81</v>
      </c>
      <c r="G289" s="40">
        <v>358.67200276000005</v>
      </c>
      <c r="H289" s="40"/>
      <c r="I289" s="40">
        <v>202.81268311849411</v>
      </c>
      <c r="J289" s="40">
        <v>207.87665039888284</v>
      </c>
      <c r="K289" s="18"/>
      <c r="L289" s="40">
        <v>216.1917164148382</v>
      </c>
      <c r="M289" s="40"/>
      <c r="N289" s="40">
        <v>224.83938507143171</v>
      </c>
      <c r="O289" s="40"/>
      <c r="P289" s="40">
        <v>233.83296047428902</v>
      </c>
      <c r="Q289" s="40"/>
      <c r="R289" s="40">
        <v>243.18627889326058</v>
      </c>
      <c r="S289" s="18"/>
      <c r="T289" s="40">
        <f>R289</f>
        <v>243.18627889326058</v>
      </c>
      <c r="U289" s="18"/>
    </row>
    <row r="290" spans="1:21" s="23" customFormat="1" x14ac:dyDescent="0.25">
      <c r="A290" s="29" t="s">
        <v>237</v>
      </c>
      <c r="B290" s="1" t="s">
        <v>132</v>
      </c>
      <c r="C290" s="28" t="s">
        <v>314</v>
      </c>
      <c r="D290" s="43">
        <v>0.38364249</v>
      </c>
      <c r="E290" s="43">
        <v>1.27164268</v>
      </c>
      <c r="F290" s="40" t="s">
        <v>81</v>
      </c>
      <c r="G290" s="40">
        <v>4.0736901599999999</v>
      </c>
      <c r="H290" s="40"/>
      <c r="I290" s="40">
        <v>5.8967999999999972</v>
      </c>
      <c r="J290" s="40">
        <v>6.1444655999999975</v>
      </c>
      <c r="K290" s="40"/>
      <c r="L290" s="40">
        <v>6.3902442239999973</v>
      </c>
      <c r="M290" s="40"/>
      <c r="N290" s="40">
        <v>6.6458539929599976</v>
      </c>
      <c r="O290" s="40"/>
      <c r="P290" s="40">
        <v>6.9116881526783978</v>
      </c>
      <c r="Q290" s="40"/>
      <c r="R290" s="40">
        <v>7.1881556787855336</v>
      </c>
      <c r="S290" s="18"/>
      <c r="T290" s="40">
        <f>R290</f>
        <v>7.1881556787855336</v>
      </c>
      <c r="U290" s="18"/>
    </row>
    <row r="291" spans="1:21" s="23" customFormat="1" x14ac:dyDescent="0.25">
      <c r="A291" s="29" t="s">
        <v>238</v>
      </c>
      <c r="B291" s="7" t="s">
        <v>51</v>
      </c>
      <c r="C291" s="28" t="s">
        <v>314</v>
      </c>
      <c r="D291" s="43">
        <v>0</v>
      </c>
      <c r="E291" s="43">
        <v>0</v>
      </c>
      <c r="F291" s="40" t="s">
        <v>81</v>
      </c>
      <c r="G291" s="40">
        <v>0</v>
      </c>
      <c r="H291" s="40"/>
      <c r="I291" s="40">
        <v>0</v>
      </c>
      <c r="J291" s="51">
        <v>0</v>
      </c>
      <c r="K291" s="18"/>
      <c r="L291" s="51">
        <v>0</v>
      </c>
      <c r="M291" s="51"/>
      <c r="N291" s="51">
        <v>0</v>
      </c>
      <c r="O291" s="51"/>
      <c r="P291" s="51">
        <v>0</v>
      </c>
      <c r="Q291" s="51"/>
      <c r="R291" s="51">
        <v>0</v>
      </c>
      <c r="S291" s="18"/>
      <c r="T291" s="51">
        <f t="shared" si="10"/>
        <v>0</v>
      </c>
      <c r="U291" s="18"/>
    </row>
    <row r="292" spans="1:21" s="23" customFormat="1" x14ac:dyDescent="0.25">
      <c r="A292" s="29" t="s">
        <v>239</v>
      </c>
      <c r="B292" s="1" t="s">
        <v>600</v>
      </c>
      <c r="C292" s="28" t="s">
        <v>314</v>
      </c>
      <c r="D292" s="43">
        <v>2.0982662199999997</v>
      </c>
      <c r="E292" s="43">
        <v>1.3210089100000002</v>
      </c>
      <c r="F292" s="40" t="s">
        <v>81</v>
      </c>
      <c r="G292" s="40">
        <v>1.3740972200000001</v>
      </c>
      <c r="H292" s="40"/>
      <c r="I292" s="40">
        <v>1.1183563120393187</v>
      </c>
      <c r="J292" s="40">
        <v>1.1653272771449701</v>
      </c>
      <c r="K292" s="40"/>
      <c r="L292" s="40">
        <v>1.211940368230769</v>
      </c>
      <c r="M292" s="40"/>
      <c r="N292" s="40">
        <v>1.2604179829599997</v>
      </c>
      <c r="O292" s="40"/>
      <c r="P292" s="40">
        <v>1.3108347022783997</v>
      </c>
      <c r="Q292" s="40"/>
      <c r="R292" s="40">
        <v>1.3632680903695358</v>
      </c>
      <c r="S292" s="18"/>
      <c r="T292" s="40">
        <f>R292</f>
        <v>1.3632680903695358</v>
      </c>
      <c r="U292" s="18"/>
    </row>
    <row r="293" spans="1:21" s="23" customFormat="1" x14ac:dyDescent="0.25">
      <c r="A293" s="29" t="s">
        <v>241</v>
      </c>
      <c r="B293" s="7" t="s">
        <v>203</v>
      </c>
      <c r="C293" s="28" t="s">
        <v>314</v>
      </c>
      <c r="D293" s="43">
        <v>0</v>
      </c>
      <c r="E293" s="43">
        <v>0</v>
      </c>
      <c r="F293" s="40" t="s">
        <v>81</v>
      </c>
      <c r="G293" s="40">
        <v>0</v>
      </c>
      <c r="H293" s="40"/>
      <c r="I293" s="40">
        <v>0</v>
      </c>
      <c r="J293" s="51">
        <v>0</v>
      </c>
      <c r="K293" s="18"/>
      <c r="L293" s="51">
        <v>0</v>
      </c>
      <c r="M293" s="51"/>
      <c r="N293" s="51">
        <v>0</v>
      </c>
      <c r="O293" s="51"/>
      <c r="P293" s="51">
        <v>0</v>
      </c>
      <c r="Q293" s="51"/>
      <c r="R293" s="51">
        <v>0</v>
      </c>
      <c r="S293" s="18"/>
      <c r="T293" s="51">
        <f t="shared" si="10"/>
        <v>0</v>
      </c>
      <c r="U293" s="18"/>
    </row>
    <row r="294" spans="1:21" s="23" customFormat="1" x14ac:dyDescent="0.25">
      <c r="A294" s="29" t="s">
        <v>242</v>
      </c>
      <c r="B294" s="8" t="s">
        <v>51</v>
      </c>
      <c r="C294" s="28" t="s">
        <v>314</v>
      </c>
      <c r="D294" s="43">
        <v>0</v>
      </c>
      <c r="E294" s="43">
        <v>0</v>
      </c>
      <c r="F294" s="40" t="s">
        <v>81</v>
      </c>
      <c r="G294" s="40">
        <v>0</v>
      </c>
      <c r="H294" s="40"/>
      <c r="I294" s="40">
        <v>0</v>
      </c>
      <c r="J294" s="51">
        <v>0</v>
      </c>
      <c r="K294" s="18"/>
      <c r="L294" s="51">
        <v>0</v>
      </c>
      <c r="M294" s="51"/>
      <c r="N294" s="51">
        <v>0</v>
      </c>
      <c r="O294" s="51"/>
      <c r="P294" s="51">
        <v>0</v>
      </c>
      <c r="Q294" s="51"/>
      <c r="R294" s="51">
        <v>0</v>
      </c>
      <c r="S294" s="18"/>
      <c r="T294" s="51">
        <f t="shared" si="10"/>
        <v>0</v>
      </c>
      <c r="U294" s="18"/>
    </row>
    <row r="295" spans="1:21" s="23" customFormat="1" x14ac:dyDescent="0.25">
      <c r="A295" s="29" t="s">
        <v>243</v>
      </c>
      <c r="B295" s="7" t="s">
        <v>263</v>
      </c>
      <c r="C295" s="28" t="s">
        <v>314</v>
      </c>
      <c r="D295" s="43">
        <v>2.0982662199999997</v>
      </c>
      <c r="E295" s="43">
        <v>1.3210089100000002</v>
      </c>
      <c r="F295" s="40" t="s">
        <v>81</v>
      </c>
      <c r="G295" s="40">
        <v>1.3740972200000001</v>
      </c>
      <c r="H295" s="40"/>
      <c r="I295" s="40">
        <v>1.1183563120393187</v>
      </c>
      <c r="J295" s="40">
        <v>1.1653272771449701</v>
      </c>
      <c r="K295" s="40"/>
      <c r="L295" s="40">
        <v>1.211940368230769</v>
      </c>
      <c r="M295" s="40"/>
      <c r="N295" s="40">
        <v>1.2604179829599997</v>
      </c>
      <c r="O295" s="40"/>
      <c r="P295" s="40">
        <v>1.3108347022783997</v>
      </c>
      <c r="Q295" s="40"/>
      <c r="R295" s="40">
        <v>1.3632680903695358</v>
      </c>
      <c r="S295" s="18"/>
      <c r="T295" s="40">
        <f>R295</f>
        <v>1.3632680903695358</v>
      </c>
      <c r="U295" s="18"/>
    </row>
    <row r="296" spans="1:21" s="23" customFormat="1" x14ac:dyDescent="0.25">
      <c r="A296" s="29" t="s">
        <v>244</v>
      </c>
      <c r="B296" s="8" t="s">
        <v>51</v>
      </c>
      <c r="C296" s="28" t="s">
        <v>314</v>
      </c>
      <c r="D296" s="43">
        <v>0</v>
      </c>
      <c r="E296" s="43">
        <v>0</v>
      </c>
      <c r="F296" s="40" t="s">
        <v>81</v>
      </c>
      <c r="G296" s="40">
        <v>0</v>
      </c>
      <c r="H296" s="40"/>
      <c r="I296" s="40">
        <v>0</v>
      </c>
      <c r="J296" s="51">
        <v>0</v>
      </c>
      <c r="K296" s="18"/>
      <c r="L296" s="51">
        <v>0</v>
      </c>
      <c r="M296" s="51"/>
      <c r="N296" s="51">
        <v>0</v>
      </c>
      <c r="O296" s="51"/>
      <c r="P296" s="51">
        <v>0</v>
      </c>
      <c r="Q296" s="51"/>
      <c r="R296" s="51">
        <v>0</v>
      </c>
      <c r="S296" s="18"/>
      <c r="T296" s="51">
        <f t="shared" si="10"/>
        <v>0</v>
      </c>
      <c r="U296" s="18"/>
    </row>
    <row r="297" spans="1:21" s="23" customFormat="1" ht="31.5" x14ac:dyDescent="0.25">
      <c r="A297" s="29" t="s">
        <v>240</v>
      </c>
      <c r="B297" s="1" t="s">
        <v>468</v>
      </c>
      <c r="C297" s="28" t="s">
        <v>314</v>
      </c>
      <c r="D297" s="43">
        <v>5.0714750400000002</v>
      </c>
      <c r="E297" s="43">
        <v>5.7227880300000002</v>
      </c>
      <c r="F297" s="40" t="s">
        <v>81</v>
      </c>
      <c r="G297" s="40">
        <v>5.5657147400000007</v>
      </c>
      <c r="H297" s="40"/>
      <c r="I297" s="40">
        <v>5.8893669318632167</v>
      </c>
      <c r="J297" s="40">
        <v>6.1367203430014721</v>
      </c>
      <c r="K297" s="40"/>
      <c r="L297" s="40">
        <v>6.3821891567215312</v>
      </c>
      <c r="M297" s="40"/>
      <c r="N297" s="40">
        <v>6.6374767229903924</v>
      </c>
      <c r="O297" s="40"/>
      <c r="P297" s="40">
        <v>6.9029757919100083</v>
      </c>
      <c r="Q297" s="40"/>
      <c r="R297" s="40">
        <v>7.1790948235864089</v>
      </c>
      <c r="S297" s="18"/>
      <c r="T297" s="40">
        <f>R297</f>
        <v>7.1790948235864089</v>
      </c>
      <c r="U297" s="18"/>
    </row>
    <row r="298" spans="1:21" s="23" customFormat="1" x14ac:dyDescent="0.25">
      <c r="A298" s="29" t="s">
        <v>245</v>
      </c>
      <c r="B298" s="7" t="s">
        <v>51</v>
      </c>
      <c r="C298" s="28" t="s">
        <v>314</v>
      </c>
      <c r="D298" s="43">
        <v>0</v>
      </c>
      <c r="E298" s="43">
        <v>0</v>
      </c>
      <c r="F298" s="40" t="s">
        <v>81</v>
      </c>
      <c r="G298" s="40">
        <v>0</v>
      </c>
      <c r="H298" s="40"/>
      <c r="I298" s="40">
        <v>0</v>
      </c>
      <c r="J298" s="51">
        <v>0</v>
      </c>
      <c r="K298" s="18"/>
      <c r="L298" s="51">
        <v>0</v>
      </c>
      <c r="M298" s="51"/>
      <c r="N298" s="51">
        <v>0</v>
      </c>
      <c r="O298" s="51"/>
      <c r="P298" s="51">
        <v>0</v>
      </c>
      <c r="Q298" s="51"/>
      <c r="R298" s="51">
        <v>0</v>
      </c>
      <c r="S298" s="18"/>
      <c r="T298" s="51">
        <f t="shared" si="10"/>
        <v>0</v>
      </c>
      <c r="U298" s="18"/>
    </row>
    <row r="299" spans="1:21" s="23" customFormat="1" x14ac:dyDescent="0.25">
      <c r="A299" s="29" t="s">
        <v>246</v>
      </c>
      <c r="B299" s="1" t="s">
        <v>264</v>
      </c>
      <c r="C299" s="28" t="s">
        <v>314</v>
      </c>
      <c r="D299" s="43">
        <v>0.77086492999999989</v>
      </c>
      <c r="E299" s="43">
        <v>7.3485658899999997</v>
      </c>
      <c r="F299" s="40" t="s">
        <v>81</v>
      </c>
      <c r="G299" s="40">
        <v>13.685549370000002</v>
      </c>
      <c r="H299" s="40"/>
      <c r="I299" s="40">
        <v>3.3149380140000111</v>
      </c>
      <c r="J299" s="51">
        <v>0</v>
      </c>
      <c r="K299" s="18"/>
      <c r="L299" s="51">
        <v>0</v>
      </c>
      <c r="M299" s="51"/>
      <c r="N299" s="51">
        <v>0</v>
      </c>
      <c r="O299" s="51"/>
      <c r="P299" s="51">
        <v>0</v>
      </c>
      <c r="Q299" s="51"/>
      <c r="R299" s="51">
        <v>0</v>
      </c>
      <c r="S299" s="18"/>
      <c r="T299" s="40">
        <f>R299</f>
        <v>0</v>
      </c>
      <c r="U299" s="18"/>
    </row>
    <row r="300" spans="1:21" s="23" customFormat="1" x14ac:dyDescent="0.25">
      <c r="A300" s="29" t="s">
        <v>251</v>
      </c>
      <c r="B300" s="7" t="s">
        <v>51</v>
      </c>
      <c r="C300" s="28" t="s">
        <v>314</v>
      </c>
      <c r="D300" s="43">
        <v>0</v>
      </c>
      <c r="E300" s="43">
        <v>0</v>
      </c>
      <c r="F300" s="40" t="s">
        <v>81</v>
      </c>
      <c r="G300" s="40">
        <v>0</v>
      </c>
      <c r="H300" s="40"/>
      <c r="I300" s="40">
        <v>0</v>
      </c>
      <c r="J300" s="51">
        <v>0</v>
      </c>
      <c r="K300" s="18"/>
      <c r="L300" s="51">
        <v>0</v>
      </c>
      <c r="M300" s="51"/>
      <c r="N300" s="51">
        <v>0</v>
      </c>
      <c r="O300" s="51"/>
      <c r="P300" s="51">
        <v>0</v>
      </c>
      <c r="Q300" s="51"/>
      <c r="R300" s="51">
        <v>0</v>
      </c>
      <c r="S300" s="18"/>
      <c r="T300" s="51">
        <f t="shared" si="10"/>
        <v>0</v>
      </c>
      <c r="U300" s="18"/>
    </row>
    <row r="301" spans="1:21" s="23" customFormat="1" x14ac:dyDescent="0.25">
      <c r="A301" s="29" t="s">
        <v>247</v>
      </c>
      <c r="B301" s="1" t="s">
        <v>265</v>
      </c>
      <c r="C301" s="28" t="s">
        <v>314</v>
      </c>
      <c r="D301" s="43">
        <v>6.3029670099999997</v>
      </c>
      <c r="E301" s="43">
        <v>6.2064128600000004</v>
      </c>
      <c r="F301" s="40" t="s">
        <v>81</v>
      </c>
      <c r="G301" s="40">
        <v>7.3712622799999998</v>
      </c>
      <c r="H301" s="40"/>
      <c r="I301" s="40">
        <v>6.7822440074831691</v>
      </c>
      <c r="J301" s="40">
        <v>7.0670982557974629</v>
      </c>
      <c r="K301" s="40"/>
      <c r="L301" s="40">
        <v>7.349782186029362</v>
      </c>
      <c r="M301" s="40"/>
      <c r="N301" s="40">
        <v>7.6437734734705369</v>
      </c>
      <c r="O301" s="40"/>
      <c r="P301" s="40">
        <v>7.9495244124093585</v>
      </c>
      <c r="Q301" s="40"/>
      <c r="R301" s="40">
        <v>8.2675053889057324</v>
      </c>
      <c r="S301" s="18"/>
      <c r="T301" s="40">
        <f>R301</f>
        <v>8.2675053889057324</v>
      </c>
      <c r="U301" s="18"/>
    </row>
    <row r="302" spans="1:21" s="23" customFormat="1" x14ac:dyDescent="0.25">
      <c r="A302" s="29" t="s">
        <v>252</v>
      </c>
      <c r="B302" s="7" t="s">
        <v>51</v>
      </c>
      <c r="C302" s="28" t="s">
        <v>314</v>
      </c>
      <c r="D302" s="43">
        <v>0</v>
      </c>
      <c r="E302" s="43">
        <v>0</v>
      </c>
      <c r="F302" s="40" t="s">
        <v>81</v>
      </c>
      <c r="G302" s="40">
        <v>0</v>
      </c>
      <c r="H302" s="40"/>
      <c r="I302" s="40">
        <v>0</v>
      </c>
      <c r="J302" s="51">
        <v>0</v>
      </c>
      <c r="K302" s="18"/>
      <c r="L302" s="51">
        <v>0</v>
      </c>
      <c r="M302" s="51"/>
      <c r="N302" s="51">
        <v>0</v>
      </c>
      <c r="O302" s="51"/>
      <c r="P302" s="51">
        <v>0</v>
      </c>
      <c r="Q302" s="51"/>
      <c r="R302" s="51">
        <v>0</v>
      </c>
      <c r="S302" s="18"/>
      <c r="T302" s="51">
        <f t="shared" si="10"/>
        <v>0</v>
      </c>
      <c r="U302" s="18"/>
    </row>
    <row r="303" spans="1:21" s="23" customFormat="1" x14ac:dyDescent="0.25">
      <c r="A303" s="29" t="s">
        <v>248</v>
      </c>
      <c r="B303" s="1" t="s">
        <v>266</v>
      </c>
      <c r="C303" s="28" t="s">
        <v>314</v>
      </c>
      <c r="D303" s="43">
        <v>91.135932019999998</v>
      </c>
      <c r="E303" s="43">
        <v>59.35791519</v>
      </c>
      <c r="F303" s="40" t="s">
        <v>81</v>
      </c>
      <c r="G303" s="40">
        <v>67.889306529999999</v>
      </c>
      <c r="H303" s="40"/>
      <c r="I303" s="40">
        <v>64.032528180430944</v>
      </c>
      <c r="J303" s="40">
        <v>66.721894364009046</v>
      </c>
      <c r="K303" s="40"/>
      <c r="L303" s="40">
        <v>69.390770138569408</v>
      </c>
      <c r="M303" s="40"/>
      <c r="N303" s="40">
        <v>72.166400944112183</v>
      </c>
      <c r="O303" s="40"/>
      <c r="P303" s="40">
        <v>75.053056981876679</v>
      </c>
      <c r="Q303" s="40"/>
      <c r="R303" s="40">
        <v>78.05517926115175</v>
      </c>
      <c r="S303" s="18"/>
      <c r="T303" s="40">
        <f>R303</f>
        <v>78.05517926115175</v>
      </c>
      <c r="U303" s="18"/>
    </row>
    <row r="304" spans="1:21" s="23" customFormat="1" x14ac:dyDescent="0.25">
      <c r="A304" s="29" t="s">
        <v>253</v>
      </c>
      <c r="B304" s="7" t="s">
        <v>51</v>
      </c>
      <c r="C304" s="28" t="s">
        <v>314</v>
      </c>
      <c r="D304" s="43">
        <v>0</v>
      </c>
      <c r="E304" s="43">
        <v>0</v>
      </c>
      <c r="F304" s="40" t="s">
        <v>81</v>
      </c>
      <c r="G304" s="40">
        <v>0</v>
      </c>
      <c r="H304" s="40"/>
      <c r="I304" s="40">
        <v>0</v>
      </c>
      <c r="J304" s="51">
        <v>0</v>
      </c>
      <c r="K304" s="18"/>
      <c r="L304" s="51">
        <v>0</v>
      </c>
      <c r="M304" s="51"/>
      <c r="N304" s="51">
        <v>0</v>
      </c>
      <c r="O304" s="51"/>
      <c r="P304" s="51">
        <v>0</v>
      </c>
      <c r="Q304" s="51"/>
      <c r="R304" s="51">
        <v>0</v>
      </c>
      <c r="S304" s="18"/>
      <c r="T304" s="51">
        <f t="shared" si="10"/>
        <v>0</v>
      </c>
      <c r="U304" s="18"/>
    </row>
    <row r="305" spans="1:21" s="23" customFormat="1" x14ac:dyDescent="0.25">
      <c r="A305" s="29" t="s">
        <v>249</v>
      </c>
      <c r="B305" s="1" t="s">
        <v>267</v>
      </c>
      <c r="C305" s="28" t="s">
        <v>314</v>
      </c>
      <c r="D305" s="43">
        <v>20.721265070000001</v>
      </c>
      <c r="E305" s="43">
        <v>12.38614555</v>
      </c>
      <c r="F305" s="40" t="s">
        <v>81</v>
      </c>
      <c r="G305" s="40">
        <v>21.755066890000005</v>
      </c>
      <c r="H305" s="40"/>
      <c r="I305" s="40">
        <v>0</v>
      </c>
      <c r="J305" s="40">
        <v>0</v>
      </c>
      <c r="K305" s="40"/>
      <c r="L305" s="40">
        <v>0</v>
      </c>
      <c r="M305" s="40"/>
      <c r="N305" s="40">
        <v>0</v>
      </c>
      <c r="O305" s="40"/>
      <c r="P305" s="40">
        <v>0</v>
      </c>
      <c r="Q305" s="40"/>
      <c r="R305" s="40">
        <v>0</v>
      </c>
      <c r="S305" s="18"/>
      <c r="T305" s="40">
        <f>R305</f>
        <v>0</v>
      </c>
      <c r="U305" s="18"/>
    </row>
    <row r="306" spans="1:21" s="23" customFormat="1" x14ac:dyDescent="0.25">
      <c r="A306" s="29" t="s">
        <v>254</v>
      </c>
      <c r="B306" s="7" t="s">
        <v>51</v>
      </c>
      <c r="C306" s="28" t="s">
        <v>314</v>
      </c>
      <c r="D306" s="43">
        <v>0</v>
      </c>
      <c r="E306" s="43">
        <v>0</v>
      </c>
      <c r="F306" s="40" t="s">
        <v>81</v>
      </c>
      <c r="G306" s="40">
        <v>0</v>
      </c>
      <c r="H306" s="40"/>
      <c r="I306" s="40">
        <v>0</v>
      </c>
      <c r="J306" s="51">
        <v>0</v>
      </c>
      <c r="K306" s="18"/>
      <c r="L306" s="51">
        <v>0</v>
      </c>
      <c r="M306" s="51"/>
      <c r="N306" s="51">
        <v>0</v>
      </c>
      <c r="O306" s="51"/>
      <c r="P306" s="51">
        <v>0</v>
      </c>
      <c r="Q306" s="51"/>
      <c r="R306" s="51">
        <v>0</v>
      </c>
      <c r="S306" s="18"/>
      <c r="T306" s="51">
        <f t="shared" si="10"/>
        <v>0</v>
      </c>
      <c r="U306" s="18"/>
    </row>
    <row r="307" spans="1:21" s="23" customFormat="1" ht="31.5" x14ac:dyDescent="0.25">
      <c r="A307" s="29" t="s">
        <v>250</v>
      </c>
      <c r="B307" s="1" t="s">
        <v>299</v>
      </c>
      <c r="C307" s="28" t="s">
        <v>314</v>
      </c>
      <c r="D307" s="43">
        <v>53.582967159999995</v>
      </c>
      <c r="E307" s="43">
        <v>79.170449149999996</v>
      </c>
      <c r="F307" s="40" t="s">
        <v>81</v>
      </c>
      <c r="G307" s="40">
        <v>80.241367998000015</v>
      </c>
      <c r="H307" s="40"/>
      <c r="I307" s="40">
        <v>76.540466199999997</v>
      </c>
      <c r="J307" s="40">
        <v>79.755165780400006</v>
      </c>
      <c r="K307" s="40"/>
      <c r="L307" s="40">
        <v>82.945372411616006</v>
      </c>
      <c r="M307" s="40"/>
      <c r="N307" s="40">
        <v>86.263187308080646</v>
      </c>
      <c r="O307" s="40"/>
      <c r="P307" s="40">
        <v>89.713714800403878</v>
      </c>
      <c r="Q307" s="40"/>
      <c r="R307" s="40">
        <v>93.302263392420031</v>
      </c>
      <c r="S307" s="18"/>
      <c r="T307" s="40">
        <f>R307</f>
        <v>93.302263392420031</v>
      </c>
      <c r="U307" s="18"/>
    </row>
    <row r="308" spans="1:21" s="23" customFormat="1" x14ac:dyDescent="0.25">
      <c r="A308" s="29" t="s">
        <v>255</v>
      </c>
      <c r="B308" s="7" t="s">
        <v>51</v>
      </c>
      <c r="C308" s="28" t="s">
        <v>314</v>
      </c>
      <c r="D308" s="43">
        <v>0</v>
      </c>
      <c r="E308" s="43">
        <v>0</v>
      </c>
      <c r="F308" s="40" t="s">
        <v>81</v>
      </c>
      <c r="G308" s="40">
        <v>0</v>
      </c>
      <c r="H308" s="40"/>
      <c r="I308" s="40">
        <v>0</v>
      </c>
      <c r="J308" s="51">
        <v>0</v>
      </c>
      <c r="K308" s="18"/>
      <c r="L308" s="51">
        <v>0</v>
      </c>
      <c r="M308" s="51"/>
      <c r="N308" s="51">
        <v>0</v>
      </c>
      <c r="O308" s="51"/>
      <c r="P308" s="51">
        <v>0</v>
      </c>
      <c r="Q308" s="51"/>
      <c r="R308" s="51">
        <v>0</v>
      </c>
      <c r="S308" s="18"/>
      <c r="T308" s="51">
        <f t="shared" si="10"/>
        <v>0</v>
      </c>
      <c r="U308" s="18"/>
    </row>
    <row r="309" spans="1:21" s="23" customFormat="1" x14ac:dyDescent="0.25">
      <c r="A309" s="29" t="s">
        <v>477</v>
      </c>
      <c r="B309" s="7" t="s">
        <v>478</v>
      </c>
      <c r="C309" s="28" t="s">
        <v>314</v>
      </c>
      <c r="D309" s="43">
        <v>64.191682949999986</v>
      </c>
      <c r="E309" s="43">
        <v>83.615276730000019</v>
      </c>
      <c r="F309" s="40" t="s">
        <v>81</v>
      </c>
      <c r="G309" s="40">
        <v>152.59829048200007</v>
      </c>
      <c r="H309" s="40"/>
      <c r="I309" s="40">
        <v>35.263253472677455</v>
      </c>
      <c r="J309" s="40">
        <v>36.74431011852991</v>
      </c>
      <c r="K309" s="40"/>
      <c r="L309" s="40">
        <v>38.214082523271109</v>
      </c>
      <c r="M309" s="40"/>
      <c r="N309" s="40">
        <v>39.742645824201958</v>
      </c>
      <c r="O309" s="40"/>
      <c r="P309" s="40">
        <v>41.332351657170037</v>
      </c>
      <c r="Q309" s="40"/>
      <c r="R309" s="40">
        <v>42.985645723456841</v>
      </c>
      <c r="S309" s="18"/>
      <c r="T309" s="40">
        <f>R309</f>
        <v>42.985645723456841</v>
      </c>
      <c r="U309" s="18"/>
    </row>
    <row r="310" spans="1:21" s="23" customFormat="1" x14ac:dyDescent="0.25">
      <c r="A310" s="29" t="s">
        <v>684</v>
      </c>
      <c r="B310" s="7" t="s">
        <v>51</v>
      </c>
      <c r="C310" s="28" t="s">
        <v>314</v>
      </c>
      <c r="D310" s="43">
        <v>1.8204140400000002</v>
      </c>
      <c r="E310" s="43">
        <v>0.99023731000000004</v>
      </c>
      <c r="F310" s="40" t="s">
        <v>81</v>
      </c>
      <c r="G310" s="40">
        <v>2.0924648699999997</v>
      </c>
      <c r="H310" s="40"/>
      <c r="I310" s="40">
        <v>2.9119000000000027E-2</v>
      </c>
      <c r="J310" s="40">
        <v>3.034199800000003E-2</v>
      </c>
      <c r="K310" s="18"/>
      <c r="L310" s="40">
        <v>3.1555677920000032E-2</v>
      </c>
      <c r="M310" s="40"/>
      <c r="N310" s="40">
        <v>3.2817905036800037E-2</v>
      </c>
      <c r="O310" s="40"/>
      <c r="P310" s="40">
        <v>3.4130621238272041E-2</v>
      </c>
      <c r="Q310" s="40"/>
      <c r="R310" s="40">
        <v>3.5495846087802922E-2</v>
      </c>
      <c r="S310" s="18"/>
      <c r="T310" s="40">
        <f>R310</f>
        <v>3.5495846087802922E-2</v>
      </c>
      <c r="U310" s="18"/>
    </row>
    <row r="311" spans="1:21" s="25" customFormat="1" x14ac:dyDescent="0.25">
      <c r="A311" s="29" t="s">
        <v>675</v>
      </c>
      <c r="B311" s="1" t="s">
        <v>674</v>
      </c>
      <c r="C311" s="28" t="s">
        <v>314</v>
      </c>
      <c r="D311" s="43">
        <v>7.2940674400000001</v>
      </c>
      <c r="E311" s="43">
        <v>7.1373750600000001</v>
      </c>
      <c r="F311" s="40" t="s">
        <v>81</v>
      </c>
      <c r="G311" s="43">
        <v>4.1176570899999998</v>
      </c>
      <c r="H311" s="40"/>
      <c r="I311" s="43">
        <v>3.9747300000000001</v>
      </c>
      <c r="J311" s="40">
        <v>4.1416686600000006</v>
      </c>
      <c r="K311" s="40"/>
      <c r="L311" s="40">
        <v>4.3073354064000009</v>
      </c>
      <c r="M311" s="40"/>
      <c r="N311" s="40">
        <v>4.479628822656001</v>
      </c>
      <c r="O311" s="40"/>
      <c r="P311" s="40">
        <v>4.6588139755622411</v>
      </c>
      <c r="Q311" s="40"/>
      <c r="R311" s="40">
        <v>4.845166534584731</v>
      </c>
      <c r="S311" s="18"/>
      <c r="T311" s="40">
        <f>R311</f>
        <v>4.845166534584731</v>
      </c>
      <c r="U311" s="18"/>
    </row>
    <row r="312" spans="1:21" s="23" customFormat="1" ht="31.5" x14ac:dyDescent="0.25">
      <c r="A312" s="29" t="s">
        <v>136</v>
      </c>
      <c r="B312" s="6" t="s">
        <v>601</v>
      </c>
      <c r="C312" s="28" t="s">
        <v>23</v>
      </c>
      <c r="D312" s="43">
        <v>97.065693304660272</v>
      </c>
      <c r="E312" s="43">
        <v>93.835832143007082</v>
      </c>
      <c r="F312" s="40" t="s">
        <v>81</v>
      </c>
      <c r="G312" s="40">
        <v>96.744910970574153</v>
      </c>
      <c r="H312" s="40"/>
      <c r="I312" s="40">
        <v>101.6677663470972</v>
      </c>
      <c r="J312" s="40">
        <v>99.923969558239037</v>
      </c>
      <c r="K312" s="18"/>
      <c r="L312" s="40">
        <v>99.914360435464872</v>
      </c>
      <c r="M312" s="40"/>
      <c r="N312" s="40">
        <v>99.913380802532288</v>
      </c>
      <c r="O312" s="40"/>
      <c r="P312" s="40">
        <v>99.911958426913856</v>
      </c>
      <c r="Q312" s="40"/>
      <c r="R312" s="40">
        <v>99.910744289407759</v>
      </c>
      <c r="S312" s="18"/>
      <c r="T312" s="40">
        <f t="shared" ref="T312" si="11">T318</f>
        <v>100.12150777227657</v>
      </c>
      <c r="U312" s="18"/>
    </row>
    <row r="313" spans="1:21" s="23" customFormat="1" x14ac:dyDescent="0.25">
      <c r="A313" s="29" t="s">
        <v>256</v>
      </c>
      <c r="B313" s="1" t="s">
        <v>512</v>
      </c>
      <c r="C313" s="28" t="s">
        <v>23</v>
      </c>
      <c r="D313" s="43">
        <v>0</v>
      </c>
      <c r="E313" s="43">
        <v>0</v>
      </c>
      <c r="F313" s="40" t="s">
        <v>81</v>
      </c>
      <c r="G313" s="40">
        <v>0</v>
      </c>
      <c r="H313" s="40"/>
      <c r="I313" s="51">
        <v>0</v>
      </c>
      <c r="J313" s="51">
        <v>0</v>
      </c>
      <c r="K313" s="18"/>
      <c r="L313" s="51">
        <v>0</v>
      </c>
      <c r="M313" s="51"/>
      <c r="N313" s="51">
        <v>0</v>
      </c>
      <c r="O313" s="51"/>
      <c r="P313" s="51">
        <v>0</v>
      </c>
      <c r="Q313" s="51"/>
      <c r="R313" s="51">
        <v>0</v>
      </c>
      <c r="S313" s="18"/>
      <c r="T313" s="51">
        <f t="shared" si="10"/>
        <v>0</v>
      </c>
      <c r="U313" s="18"/>
    </row>
    <row r="314" spans="1:21" s="23" customFormat="1" ht="31.5" x14ac:dyDescent="0.25">
      <c r="A314" s="29" t="s">
        <v>479</v>
      </c>
      <c r="B314" s="1" t="s">
        <v>513</v>
      </c>
      <c r="C314" s="28" t="s">
        <v>23</v>
      </c>
      <c r="D314" s="43">
        <v>0</v>
      </c>
      <c r="E314" s="43">
        <v>0</v>
      </c>
      <c r="F314" s="40" t="s">
        <v>81</v>
      </c>
      <c r="G314" s="40">
        <v>0</v>
      </c>
      <c r="H314" s="40"/>
      <c r="I314" s="51">
        <v>0</v>
      </c>
      <c r="J314" s="51">
        <v>0</v>
      </c>
      <c r="K314" s="18"/>
      <c r="L314" s="51">
        <v>0</v>
      </c>
      <c r="M314" s="51"/>
      <c r="N314" s="51">
        <v>0</v>
      </c>
      <c r="O314" s="51"/>
      <c r="P314" s="51">
        <v>0</v>
      </c>
      <c r="Q314" s="51"/>
      <c r="R314" s="51">
        <v>0</v>
      </c>
      <c r="S314" s="18"/>
      <c r="T314" s="51">
        <f t="shared" si="10"/>
        <v>0</v>
      </c>
      <c r="U314" s="18"/>
    </row>
    <row r="315" spans="1:21" s="23" customFormat="1" ht="31.5" x14ac:dyDescent="0.25">
      <c r="A315" s="29" t="s">
        <v>480</v>
      </c>
      <c r="B315" s="1" t="s">
        <v>514</v>
      </c>
      <c r="C315" s="28" t="s">
        <v>23</v>
      </c>
      <c r="D315" s="43">
        <v>0</v>
      </c>
      <c r="E315" s="43">
        <v>0</v>
      </c>
      <c r="F315" s="40" t="s">
        <v>81</v>
      </c>
      <c r="G315" s="40">
        <v>0</v>
      </c>
      <c r="H315" s="40"/>
      <c r="I315" s="51">
        <v>0</v>
      </c>
      <c r="J315" s="51">
        <v>0</v>
      </c>
      <c r="K315" s="18"/>
      <c r="L315" s="51">
        <v>0</v>
      </c>
      <c r="M315" s="51"/>
      <c r="N315" s="51">
        <v>0</v>
      </c>
      <c r="O315" s="51"/>
      <c r="P315" s="51">
        <v>0</v>
      </c>
      <c r="Q315" s="51"/>
      <c r="R315" s="51">
        <v>0</v>
      </c>
      <c r="S315" s="18"/>
      <c r="T315" s="51">
        <f t="shared" si="10"/>
        <v>0</v>
      </c>
      <c r="U315" s="18"/>
    </row>
    <row r="316" spans="1:21" s="23" customFormat="1" ht="31.5" x14ac:dyDescent="0.25">
      <c r="A316" s="29" t="s">
        <v>563</v>
      </c>
      <c r="B316" s="1" t="s">
        <v>515</v>
      </c>
      <c r="C316" s="28" t="s">
        <v>23</v>
      </c>
      <c r="D316" s="43">
        <v>0</v>
      </c>
      <c r="E316" s="43">
        <v>0</v>
      </c>
      <c r="F316" s="40" t="s">
        <v>81</v>
      </c>
      <c r="G316" s="40">
        <v>0</v>
      </c>
      <c r="H316" s="40"/>
      <c r="I316" s="51">
        <v>0</v>
      </c>
      <c r="J316" s="51">
        <v>0</v>
      </c>
      <c r="K316" s="18"/>
      <c r="L316" s="51">
        <v>0</v>
      </c>
      <c r="M316" s="51"/>
      <c r="N316" s="51">
        <v>0</v>
      </c>
      <c r="O316" s="51"/>
      <c r="P316" s="51">
        <v>0</v>
      </c>
      <c r="Q316" s="51"/>
      <c r="R316" s="51">
        <v>0</v>
      </c>
      <c r="S316" s="18"/>
      <c r="T316" s="51">
        <f t="shared" si="10"/>
        <v>0</v>
      </c>
      <c r="U316" s="18"/>
    </row>
    <row r="317" spans="1:21" s="23" customFormat="1" x14ac:dyDescent="0.25">
      <c r="A317" s="29" t="s">
        <v>257</v>
      </c>
      <c r="B317" s="5" t="s">
        <v>623</v>
      </c>
      <c r="C317" s="28" t="s">
        <v>23</v>
      </c>
      <c r="D317" s="43">
        <v>0</v>
      </c>
      <c r="E317" s="43">
        <v>0</v>
      </c>
      <c r="F317" s="40" t="s">
        <v>81</v>
      </c>
      <c r="G317" s="40">
        <v>0</v>
      </c>
      <c r="H317" s="40"/>
      <c r="I317" s="51">
        <v>0</v>
      </c>
      <c r="J317" s="51">
        <v>0</v>
      </c>
      <c r="K317" s="18"/>
      <c r="L317" s="51">
        <v>0</v>
      </c>
      <c r="M317" s="51"/>
      <c r="N317" s="51">
        <v>0</v>
      </c>
      <c r="O317" s="51"/>
      <c r="P317" s="51">
        <v>0</v>
      </c>
      <c r="Q317" s="51"/>
      <c r="R317" s="51">
        <v>0</v>
      </c>
      <c r="S317" s="18"/>
      <c r="T317" s="51">
        <f t="shared" si="10"/>
        <v>0</v>
      </c>
      <c r="U317" s="18"/>
    </row>
    <row r="318" spans="1:21" s="23" customFormat="1" x14ac:dyDescent="0.25">
      <c r="A318" s="29" t="s">
        <v>258</v>
      </c>
      <c r="B318" s="5" t="s">
        <v>516</v>
      </c>
      <c r="C318" s="28" t="s">
        <v>23</v>
      </c>
      <c r="D318" s="43">
        <v>97.065693304660272</v>
      </c>
      <c r="E318" s="43">
        <v>93.835832143007082</v>
      </c>
      <c r="F318" s="40" t="s">
        <v>81</v>
      </c>
      <c r="G318" s="40">
        <v>96.744910970574153</v>
      </c>
      <c r="H318" s="40"/>
      <c r="I318" s="40">
        <v>101.6677663470972</v>
      </c>
      <c r="J318" s="40">
        <v>99.923969558239037</v>
      </c>
      <c r="K318" s="18"/>
      <c r="L318" s="40">
        <v>99.914360435464872</v>
      </c>
      <c r="M318" s="40"/>
      <c r="N318" s="40">
        <v>99.913380802532288</v>
      </c>
      <c r="O318" s="40"/>
      <c r="P318" s="40">
        <v>99.911958426913856</v>
      </c>
      <c r="Q318" s="40"/>
      <c r="R318" s="40">
        <v>99.910744289407759</v>
      </c>
      <c r="S318" s="18"/>
      <c r="T318" s="40">
        <f>T179/(T24*1.2)*100</f>
        <v>100.12150777227657</v>
      </c>
      <c r="U318" s="18"/>
    </row>
    <row r="319" spans="1:21" s="23" customFormat="1" x14ac:dyDescent="0.25">
      <c r="A319" s="29" t="s">
        <v>259</v>
      </c>
      <c r="B319" s="5" t="s">
        <v>616</v>
      </c>
      <c r="C319" s="28" t="s">
        <v>23</v>
      </c>
      <c r="D319" s="43">
        <v>0</v>
      </c>
      <c r="E319" s="43">
        <v>0</v>
      </c>
      <c r="F319" s="40" t="s">
        <v>81</v>
      </c>
      <c r="G319" s="40">
        <v>0</v>
      </c>
      <c r="H319" s="40"/>
      <c r="I319" s="51">
        <v>0</v>
      </c>
      <c r="J319" s="51">
        <v>0</v>
      </c>
      <c r="K319" s="18"/>
      <c r="L319" s="51">
        <v>0</v>
      </c>
      <c r="M319" s="51"/>
      <c r="N319" s="51">
        <v>0</v>
      </c>
      <c r="O319" s="51"/>
      <c r="P319" s="51">
        <v>0</v>
      </c>
      <c r="Q319" s="51"/>
      <c r="R319" s="51">
        <v>0</v>
      </c>
      <c r="S319" s="18"/>
      <c r="T319" s="51">
        <f t="shared" si="10"/>
        <v>0</v>
      </c>
      <c r="U319" s="18"/>
    </row>
    <row r="320" spans="1:21" s="23" customFormat="1" ht="19.5" customHeight="1" x14ac:dyDescent="0.25">
      <c r="A320" s="29" t="s">
        <v>260</v>
      </c>
      <c r="B320" s="5" t="s">
        <v>517</v>
      </c>
      <c r="C320" s="28" t="s">
        <v>23</v>
      </c>
      <c r="D320" s="43">
        <v>0</v>
      </c>
      <c r="E320" s="43">
        <v>0</v>
      </c>
      <c r="F320" s="40" t="s">
        <v>81</v>
      </c>
      <c r="G320" s="40">
        <v>0</v>
      </c>
      <c r="H320" s="40"/>
      <c r="I320" s="51">
        <v>0</v>
      </c>
      <c r="J320" s="51">
        <v>0</v>
      </c>
      <c r="K320" s="18"/>
      <c r="L320" s="51">
        <v>0</v>
      </c>
      <c r="M320" s="51"/>
      <c r="N320" s="51">
        <v>0</v>
      </c>
      <c r="O320" s="51"/>
      <c r="P320" s="51">
        <v>0</v>
      </c>
      <c r="Q320" s="51"/>
      <c r="R320" s="51">
        <v>0</v>
      </c>
      <c r="S320" s="18"/>
      <c r="T320" s="51">
        <f t="shared" si="10"/>
        <v>0</v>
      </c>
      <c r="U320" s="18"/>
    </row>
    <row r="321" spans="1:21" s="23" customFormat="1" ht="19.5" customHeight="1" x14ac:dyDescent="0.25">
      <c r="A321" s="29" t="s">
        <v>261</v>
      </c>
      <c r="B321" s="5" t="s">
        <v>624</v>
      </c>
      <c r="C321" s="28" t="s">
        <v>23</v>
      </c>
      <c r="D321" s="43">
        <v>0</v>
      </c>
      <c r="E321" s="43">
        <v>0</v>
      </c>
      <c r="F321" s="40" t="s">
        <v>81</v>
      </c>
      <c r="G321" s="40">
        <v>0</v>
      </c>
      <c r="H321" s="40"/>
      <c r="I321" s="51">
        <v>0</v>
      </c>
      <c r="J321" s="51">
        <v>0</v>
      </c>
      <c r="K321" s="18"/>
      <c r="L321" s="51">
        <v>0</v>
      </c>
      <c r="M321" s="51"/>
      <c r="N321" s="51">
        <v>0</v>
      </c>
      <c r="O321" s="51"/>
      <c r="P321" s="51">
        <v>0</v>
      </c>
      <c r="Q321" s="51"/>
      <c r="R321" s="51">
        <v>0</v>
      </c>
      <c r="S321" s="18"/>
      <c r="T321" s="51">
        <f t="shared" si="10"/>
        <v>0</v>
      </c>
      <c r="U321" s="18"/>
    </row>
    <row r="322" spans="1:21" s="23" customFormat="1" ht="36.75" customHeight="1" x14ac:dyDescent="0.25">
      <c r="A322" s="29" t="s">
        <v>262</v>
      </c>
      <c r="B322" s="1" t="s">
        <v>602</v>
      </c>
      <c r="C322" s="28" t="s">
        <v>23</v>
      </c>
      <c r="D322" s="43">
        <v>0</v>
      </c>
      <c r="E322" s="43">
        <v>0</v>
      </c>
      <c r="F322" s="40" t="s">
        <v>81</v>
      </c>
      <c r="G322" s="40">
        <v>0</v>
      </c>
      <c r="H322" s="40"/>
      <c r="I322" s="51">
        <v>0</v>
      </c>
      <c r="J322" s="51">
        <v>0</v>
      </c>
      <c r="K322" s="18"/>
      <c r="L322" s="51">
        <v>0</v>
      </c>
      <c r="M322" s="51"/>
      <c r="N322" s="51">
        <v>0</v>
      </c>
      <c r="O322" s="51"/>
      <c r="P322" s="51">
        <v>0</v>
      </c>
      <c r="Q322" s="51"/>
      <c r="R322" s="51">
        <v>0</v>
      </c>
      <c r="S322" s="18"/>
      <c r="T322" s="51">
        <f t="shared" si="10"/>
        <v>0</v>
      </c>
      <c r="U322" s="18"/>
    </row>
    <row r="323" spans="1:21" s="23" customFormat="1" ht="19.5" customHeight="1" x14ac:dyDescent="0.25">
      <c r="A323" s="29" t="s">
        <v>641</v>
      </c>
      <c r="B323" s="15" t="s">
        <v>208</v>
      </c>
      <c r="C323" s="28" t="s">
        <v>23</v>
      </c>
      <c r="D323" s="43">
        <v>0</v>
      </c>
      <c r="E323" s="43">
        <v>0</v>
      </c>
      <c r="F323" s="40" t="s">
        <v>81</v>
      </c>
      <c r="G323" s="40">
        <v>0</v>
      </c>
      <c r="H323" s="40"/>
      <c r="I323" s="51">
        <v>0</v>
      </c>
      <c r="J323" s="51">
        <v>0</v>
      </c>
      <c r="K323" s="18"/>
      <c r="L323" s="51">
        <v>0</v>
      </c>
      <c r="M323" s="51"/>
      <c r="N323" s="51">
        <v>0</v>
      </c>
      <c r="O323" s="51"/>
      <c r="P323" s="51">
        <v>0</v>
      </c>
      <c r="Q323" s="51"/>
      <c r="R323" s="51">
        <v>0</v>
      </c>
      <c r="S323" s="18"/>
      <c r="T323" s="51">
        <f t="shared" si="10"/>
        <v>0</v>
      </c>
      <c r="U323" s="18"/>
    </row>
    <row r="324" spans="1:21" s="23" customFormat="1" ht="19.5" customHeight="1" x14ac:dyDescent="0.25">
      <c r="A324" s="29" t="s">
        <v>642</v>
      </c>
      <c r="B324" s="15" t="s">
        <v>196</v>
      </c>
      <c r="C324" s="28" t="s">
        <v>23</v>
      </c>
      <c r="D324" s="43">
        <v>0</v>
      </c>
      <c r="E324" s="43">
        <v>0</v>
      </c>
      <c r="F324" s="40" t="s">
        <v>81</v>
      </c>
      <c r="G324" s="40">
        <v>0</v>
      </c>
      <c r="H324" s="40"/>
      <c r="I324" s="51">
        <v>0</v>
      </c>
      <c r="J324" s="51">
        <v>0</v>
      </c>
      <c r="K324" s="18"/>
      <c r="L324" s="51">
        <v>0</v>
      </c>
      <c r="M324" s="51"/>
      <c r="N324" s="51">
        <v>0</v>
      </c>
      <c r="O324" s="51"/>
      <c r="P324" s="51">
        <v>0</v>
      </c>
      <c r="Q324" s="51"/>
      <c r="R324" s="51">
        <v>0</v>
      </c>
      <c r="S324" s="18"/>
      <c r="T324" s="51">
        <f t="shared" ref="T324" si="12">I324+J324+L324+N324+P324+R324</f>
        <v>0</v>
      </c>
      <c r="U324" s="18"/>
    </row>
    <row r="325" spans="1:21" s="23" customFormat="1" ht="15.6" customHeight="1" x14ac:dyDescent="0.25">
      <c r="A325" s="66" t="s">
        <v>702</v>
      </c>
      <c r="B325" s="66"/>
      <c r="C325" s="66"/>
      <c r="D325" s="66"/>
      <c r="E325" s="66"/>
      <c r="F325" s="66"/>
      <c r="G325" s="66"/>
      <c r="H325" s="66"/>
      <c r="I325" s="66"/>
      <c r="J325" s="66"/>
      <c r="K325" s="66"/>
      <c r="L325" s="66"/>
      <c r="M325" s="66"/>
      <c r="N325" s="66"/>
      <c r="O325" s="66"/>
      <c r="P325" s="66"/>
      <c r="Q325" s="66"/>
      <c r="R325" s="66"/>
      <c r="S325" s="66"/>
      <c r="T325" s="66"/>
      <c r="U325" s="66"/>
    </row>
    <row r="326" spans="1:21" s="33" customFormat="1" ht="31.5" x14ac:dyDescent="0.25">
      <c r="A326" s="29" t="s">
        <v>137</v>
      </c>
      <c r="B326" s="19" t="s">
        <v>173</v>
      </c>
      <c r="C326" s="28" t="s">
        <v>81</v>
      </c>
      <c r="D326" s="20" t="s">
        <v>155</v>
      </c>
      <c r="E326" s="20" t="s">
        <v>155</v>
      </c>
      <c r="F326" s="20" t="s">
        <v>155</v>
      </c>
      <c r="G326" s="20" t="s">
        <v>155</v>
      </c>
      <c r="H326" s="20"/>
      <c r="I326" s="20" t="s">
        <v>155</v>
      </c>
      <c r="J326" s="20" t="s">
        <v>155</v>
      </c>
      <c r="K326" s="20"/>
      <c r="L326" s="20" t="s">
        <v>155</v>
      </c>
      <c r="M326" s="20"/>
      <c r="N326" s="20" t="s">
        <v>155</v>
      </c>
      <c r="O326" s="20"/>
      <c r="P326" s="20" t="s">
        <v>155</v>
      </c>
      <c r="Q326" s="20"/>
      <c r="R326" s="20" t="s">
        <v>155</v>
      </c>
      <c r="S326" s="20"/>
      <c r="T326" s="20" t="s">
        <v>155</v>
      </c>
      <c r="U326" s="20" t="s">
        <v>155</v>
      </c>
    </row>
    <row r="327" spans="1:21" x14ac:dyDescent="0.25">
      <c r="A327" s="29" t="s">
        <v>138</v>
      </c>
      <c r="B327" s="6" t="s">
        <v>174</v>
      </c>
      <c r="C327" s="28" t="s">
        <v>26</v>
      </c>
      <c r="D327" s="42" t="s">
        <v>81</v>
      </c>
      <c r="E327" s="42" t="s">
        <v>81</v>
      </c>
      <c r="F327" s="42" t="s">
        <v>81</v>
      </c>
      <c r="G327" s="42" t="s">
        <v>81</v>
      </c>
      <c r="H327" s="42"/>
      <c r="I327" s="42" t="s">
        <v>81</v>
      </c>
      <c r="J327" s="42" t="s">
        <v>81</v>
      </c>
      <c r="K327" s="42"/>
      <c r="L327" s="42" t="s">
        <v>81</v>
      </c>
      <c r="M327" s="42"/>
      <c r="N327" s="42" t="s">
        <v>81</v>
      </c>
      <c r="O327" s="42"/>
      <c r="P327" s="42" t="s">
        <v>81</v>
      </c>
      <c r="Q327" s="42"/>
      <c r="R327" s="42" t="s">
        <v>81</v>
      </c>
      <c r="S327" s="42"/>
      <c r="T327" s="42" t="s">
        <v>81</v>
      </c>
      <c r="U327" s="42" t="s">
        <v>81</v>
      </c>
    </row>
    <row r="328" spans="1:21" x14ac:dyDescent="0.25">
      <c r="A328" s="29" t="s">
        <v>139</v>
      </c>
      <c r="B328" s="6" t="s">
        <v>175</v>
      </c>
      <c r="C328" s="28" t="s">
        <v>176</v>
      </c>
      <c r="D328" s="42" t="s">
        <v>81</v>
      </c>
      <c r="E328" s="42" t="s">
        <v>81</v>
      </c>
      <c r="F328" s="42" t="s">
        <v>81</v>
      </c>
      <c r="G328" s="42" t="s">
        <v>81</v>
      </c>
      <c r="H328" s="42"/>
      <c r="I328" s="42" t="s">
        <v>81</v>
      </c>
      <c r="J328" s="42" t="s">
        <v>81</v>
      </c>
      <c r="K328" s="42"/>
      <c r="L328" s="42" t="s">
        <v>81</v>
      </c>
      <c r="M328" s="42"/>
      <c r="N328" s="42" t="s">
        <v>81</v>
      </c>
      <c r="O328" s="42"/>
      <c r="P328" s="42" t="s">
        <v>81</v>
      </c>
      <c r="Q328" s="42"/>
      <c r="R328" s="42" t="s">
        <v>81</v>
      </c>
      <c r="S328" s="42"/>
      <c r="T328" s="42" t="s">
        <v>81</v>
      </c>
      <c r="U328" s="42" t="s">
        <v>81</v>
      </c>
    </row>
    <row r="329" spans="1:21" x14ac:dyDescent="0.25">
      <c r="A329" s="29" t="s">
        <v>140</v>
      </c>
      <c r="B329" s="6" t="s">
        <v>177</v>
      </c>
      <c r="C329" s="28" t="s">
        <v>26</v>
      </c>
      <c r="D329" s="42" t="s">
        <v>81</v>
      </c>
      <c r="E329" s="42" t="s">
        <v>81</v>
      </c>
      <c r="F329" s="42" t="s">
        <v>81</v>
      </c>
      <c r="G329" s="42" t="s">
        <v>81</v>
      </c>
      <c r="H329" s="42"/>
      <c r="I329" s="42" t="s">
        <v>81</v>
      </c>
      <c r="J329" s="42" t="s">
        <v>81</v>
      </c>
      <c r="K329" s="42"/>
      <c r="L329" s="42" t="s">
        <v>81</v>
      </c>
      <c r="M329" s="42"/>
      <c r="N329" s="42" t="s">
        <v>81</v>
      </c>
      <c r="O329" s="42"/>
      <c r="P329" s="42" t="s">
        <v>81</v>
      </c>
      <c r="Q329" s="42"/>
      <c r="R329" s="42" t="s">
        <v>81</v>
      </c>
      <c r="S329" s="42"/>
      <c r="T329" s="42" t="s">
        <v>81</v>
      </c>
      <c r="U329" s="42" t="s">
        <v>81</v>
      </c>
    </row>
    <row r="330" spans="1:21" x14ac:dyDescent="0.25">
      <c r="A330" s="29" t="s">
        <v>141</v>
      </c>
      <c r="B330" s="6" t="s">
        <v>179</v>
      </c>
      <c r="C330" s="28" t="s">
        <v>176</v>
      </c>
      <c r="D330" s="42" t="s">
        <v>81</v>
      </c>
      <c r="E330" s="42" t="s">
        <v>81</v>
      </c>
      <c r="F330" s="42" t="s">
        <v>81</v>
      </c>
      <c r="G330" s="42" t="s">
        <v>81</v>
      </c>
      <c r="H330" s="42"/>
      <c r="I330" s="42" t="s">
        <v>81</v>
      </c>
      <c r="J330" s="42" t="s">
        <v>81</v>
      </c>
      <c r="K330" s="42"/>
      <c r="L330" s="42" t="s">
        <v>81</v>
      </c>
      <c r="M330" s="42"/>
      <c r="N330" s="42" t="s">
        <v>81</v>
      </c>
      <c r="O330" s="42"/>
      <c r="P330" s="42" t="s">
        <v>81</v>
      </c>
      <c r="Q330" s="42"/>
      <c r="R330" s="42" t="s">
        <v>81</v>
      </c>
      <c r="S330" s="42"/>
      <c r="T330" s="42" t="s">
        <v>81</v>
      </c>
      <c r="U330" s="42" t="s">
        <v>81</v>
      </c>
    </row>
    <row r="331" spans="1:21" x14ac:dyDescent="0.25">
      <c r="A331" s="29" t="s">
        <v>143</v>
      </c>
      <c r="B331" s="6" t="s">
        <v>178</v>
      </c>
      <c r="C331" s="28" t="s">
        <v>709</v>
      </c>
      <c r="D331" s="42" t="s">
        <v>81</v>
      </c>
      <c r="E331" s="42" t="s">
        <v>81</v>
      </c>
      <c r="F331" s="42" t="s">
        <v>81</v>
      </c>
      <c r="G331" s="42" t="s">
        <v>81</v>
      </c>
      <c r="H331" s="42"/>
      <c r="I331" s="42" t="s">
        <v>81</v>
      </c>
      <c r="J331" s="42" t="s">
        <v>81</v>
      </c>
      <c r="K331" s="42"/>
      <c r="L331" s="42" t="s">
        <v>81</v>
      </c>
      <c r="M331" s="42"/>
      <c r="N331" s="42" t="s">
        <v>81</v>
      </c>
      <c r="O331" s="42"/>
      <c r="P331" s="42" t="s">
        <v>81</v>
      </c>
      <c r="Q331" s="42"/>
      <c r="R331" s="42" t="s">
        <v>81</v>
      </c>
      <c r="S331" s="42"/>
      <c r="T331" s="42" t="s">
        <v>81</v>
      </c>
      <c r="U331" s="42" t="s">
        <v>81</v>
      </c>
    </row>
    <row r="332" spans="1:21" s="33" customFormat="1" x14ac:dyDescent="0.25">
      <c r="A332" s="29" t="s">
        <v>268</v>
      </c>
      <c r="B332" s="6" t="s">
        <v>142</v>
      </c>
      <c r="C332" s="28" t="s">
        <v>81</v>
      </c>
      <c r="D332" s="20" t="s">
        <v>155</v>
      </c>
      <c r="E332" s="20" t="s">
        <v>155</v>
      </c>
      <c r="F332" s="20" t="s">
        <v>155</v>
      </c>
      <c r="G332" s="20" t="s">
        <v>155</v>
      </c>
      <c r="H332" s="20"/>
      <c r="I332" s="20" t="s">
        <v>155</v>
      </c>
      <c r="J332" s="20" t="s">
        <v>155</v>
      </c>
      <c r="K332" s="20"/>
      <c r="L332" s="20" t="s">
        <v>155</v>
      </c>
      <c r="M332" s="20"/>
      <c r="N332" s="20" t="s">
        <v>155</v>
      </c>
      <c r="O332" s="20"/>
      <c r="P332" s="20" t="s">
        <v>155</v>
      </c>
      <c r="Q332" s="20"/>
      <c r="R332" s="20" t="s">
        <v>155</v>
      </c>
      <c r="S332" s="20"/>
      <c r="T332" s="20" t="s">
        <v>155</v>
      </c>
      <c r="U332" s="20" t="s">
        <v>155</v>
      </c>
    </row>
    <row r="333" spans="1:21" x14ac:dyDescent="0.25">
      <c r="A333" s="29" t="s">
        <v>269</v>
      </c>
      <c r="B333" s="1" t="s">
        <v>145</v>
      </c>
      <c r="C333" s="28" t="s">
        <v>709</v>
      </c>
      <c r="D333" s="41" t="s">
        <v>81</v>
      </c>
      <c r="E333" s="41" t="s">
        <v>81</v>
      </c>
      <c r="F333" s="41" t="s">
        <v>81</v>
      </c>
      <c r="G333" s="41" t="s">
        <v>81</v>
      </c>
      <c r="H333" s="41"/>
      <c r="I333" s="41" t="s">
        <v>81</v>
      </c>
      <c r="J333" s="41" t="s">
        <v>81</v>
      </c>
      <c r="K333" s="41"/>
      <c r="L333" s="41" t="s">
        <v>81</v>
      </c>
      <c r="M333" s="41"/>
      <c r="N333" s="41" t="s">
        <v>81</v>
      </c>
      <c r="O333" s="41"/>
      <c r="P333" s="41" t="s">
        <v>81</v>
      </c>
      <c r="Q333" s="41"/>
      <c r="R333" s="41" t="s">
        <v>81</v>
      </c>
      <c r="S333" s="41"/>
      <c r="T333" s="41" t="s">
        <v>81</v>
      </c>
      <c r="U333" s="41" t="s">
        <v>81</v>
      </c>
    </row>
    <row r="334" spans="1:21" x14ac:dyDescent="0.25">
      <c r="A334" s="29" t="s">
        <v>270</v>
      </c>
      <c r="B334" s="1" t="s">
        <v>144</v>
      </c>
      <c r="C334" s="28" t="s">
        <v>711</v>
      </c>
      <c r="D334" s="41" t="s">
        <v>81</v>
      </c>
      <c r="E334" s="41" t="s">
        <v>81</v>
      </c>
      <c r="F334" s="41" t="s">
        <v>81</v>
      </c>
      <c r="G334" s="41" t="s">
        <v>81</v>
      </c>
      <c r="H334" s="41"/>
      <c r="I334" s="41" t="s">
        <v>81</v>
      </c>
      <c r="J334" s="41" t="s">
        <v>81</v>
      </c>
      <c r="K334" s="41"/>
      <c r="L334" s="41" t="s">
        <v>81</v>
      </c>
      <c r="M334" s="41"/>
      <c r="N334" s="41" t="s">
        <v>81</v>
      </c>
      <c r="O334" s="41"/>
      <c r="P334" s="41" t="s">
        <v>81</v>
      </c>
      <c r="Q334" s="41"/>
      <c r="R334" s="41" t="s">
        <v>81</v>
      </c>
      <c r="S334" s="41"/>
      <c r="T334" s="41" t="s">
        <v>81</v>
      </c>
      <c r="U334" s="41" t="s">
        <v>81</v>
      </c>
    </row>
    <row r="335" spans="1:21" x14ac:dyDescent="0.25">
      <c r="A335" s="29" t="s">
        <v>271</v>
      </c>
      <c r="B335" s="6" t="s">
        <v>473</v>
      </c>
      <c r="C335" s="28" t="s">
        <v>81</v>
      </c>
      <c r="D335" s="20" t="s">
        <v>155</v>
      </c>
      <c r="E335" s="20" t="s">
        <v>155</v>
      </c>
      <c r="F335" s="20" t="s">
        <v>155</v>
      </c>
      <c r="G335" s="20" t="s">
        <v>155</v>
      </c>
      <c r="H335" s="20"/>
      <c r="I335" s="20" t="s">
        <v>155</v>
      </c>
      <c r="J335" s="20" t="s">
        <v>155</v>
      </c>
      <c r="K335" s="20"/>
      <c r="L335" s="20" t="s">
        <v>155</v>
      </c>
      <c r="M335" s="20"/>
      <c r="N335" s="20" t="s">
        <v>155</v>
      </c>
      <c r="O335" s="20"/>
      <c r="P335" s="20" t="s">
        <v>155</v>
      </c>
      <c r="Q335" s="20"/>
      <c r="R335" s="20" t="s">
        <v>155</v>
      </c>
      <c r="S335" s="20"/>
      <c r="T335" s="20" t="s">
        <v>155</v>
      </c>
      <c r="U335" s="20" t="s">
        <v>155</v>
      </c>
    </row>
    <row r="336" spans="1:21" x14ac:dyDescent="0.25">
      <c r="A336" s="29" t="s">
        <v>272</v>
      </c>
      <c r="B336" s="1" t="s">
        <v>145</v>
      </c>
      <c r="C336" s="28" t="s">
        <v>709</v>
      </c>
      <c r="D336" s="41" t="s">
        <v>81</v>
      </c>
      <c r="E336" s="41" t="s">
        <v>81</v>
      </c>
      <c r="F336" s="41" t="s">
        <v>81</v>
      </c>
      <c r="G336" s="41" t="s">
        <v>81</v>
      </c>
      <c r="H336" s="41"/>
      <c r="I336" s="41" t="s">
        <v>81</v>
      </c>
      <c r="J336" s="41" t="s">
        <v>81</v>
      </c>
      <c r="K336" s="41"/>
      <c r="L336" s="41" t="s">
        <v>81</v>
      </c>
      <c r="M336" s="41"/>
      <c r="N336" s="41" t="s">
        <v>81</v>
      </c>
      <c r="O336" s="41"/>
      <c r="P336" s="41" t="s">
        <v>81</v>
      </c>
      <c r="Q336" s="41"/>
      <c r="R336" s="41" t="s">
        <v>81</v>
      </c>
      <c r="S336" s="41"/>
      <c r="T336" s="41" t="s">
        <v>81</v>
      </c>
      <c r="U336" s="41" t="s">
        <v>81</v>
      </c>
    </row>
    <row r="337" spans="1:21" x14ac:dyDescent="0.25">
      <c r="A337" s="29" t="s">
        <v>273</v>
      </c>
      <c r="B337" s="1" t="s">
        <v>146</v>
      </c>
      <c r="C337" s="28" t="s">
        <v>26</v>
      </c>
      <c r="D337" s="41" t="s">
        <v>81</v>
      </c>
      <c r="E337" s="41" t="s">
        <v>81</v>
      </c>
      <c r="F337" s="41" t="s">
        <v>81</v>
      </c>
      <c r="G337" s="41" t="s">
        <v>81</v>
      </c>
      <c r="H337" s="41"/>
      <c r="I337" s="41" t="s">
        <v>81</v>
      </c>
      <c r="J337" s="41" t="s">
        <v>81</v>
      </c>
      <c r="K337" s="41"/>
      <c r="L337" s="41" t="s">
        <v>81</v>
      </c>
      <c r="M337" s="41"/>
      <c r="N337" s="41" t="s">
        <v>81</v>
      </c>
      <c r="O337" s="41"/>
      <c r="P337" s="41" t="s">
        <v>81</v>
      </c>
      <c r="Q337" s="41"/>
      <c r="R337" s="41" t="s">
        <v>81</v>
      </c>
      <c r="S337" s="41"/>
      <c r="T337" s="41" t="s">
        <v>81</v>
      </c>
      <c r="U337" s="41" t="s">
        <v>81</v>
      </c>
    </row>
    <row r="338" spans="1:21" x14ac:dyDescent="0.25">
      <c r="A338" s="29" t="s">
        <v>274</v>
      </c>
      <c r="B338" s="1" t="s">
        <v>144</v>
      </c>
      <c r="C338" s="28" t="s">
        <v>711</v>
      </c>
      <c r="D338" s="41" t="s">
        <v>81</v>
      </c>
      <c r="E338" s="41" t="s">
        <v>81</v>
      </c>
      <c r="F338" s="41" t="s">
        <v>81</v>
      </c>
      <c r="G338" s="41" t="s">
        <v>81</v>
      </c>
      <c r="H338" s="41"/>
      <c r="I338" s="41" t="s">
        <v>81</v>
      </c>
      <c r="J338" s="41" t="s">
        <v>81</v>
      </c>
      <c r="K338" s="41"/>
      <c r="L338" s="41" t="s">
        <v>81</v>
      </c>
      <c r="M338" s="41"/>
      <c r="N338" s="41" t="s">
        <v>81</v>
      </c>
      <c r="O338" s="41"/>
      <c r="P338" s="41" t="s">
        <v>81</v>
      </c>
      <c r="Q338" s="41"/>
      <c r="R338" s="41" t="s">
        <v>81</v>
      </c>
      <c r="S338" s="41"/>
      <c r="T338" s="41" t="s">
        <v>81</v>
      </c>
      <c r="U338" s="41" t="s">
        <v>81</v>
      </c>
    </row>
    <row r="339" spans="1:21" x14ac:dyDescent="0.25">
      <c r="A339" s="29" t="s">
        <v>275</v>
      </c>
      <c r="B339" s="6" t="s">
        <v>24</v>
      </c>
      <c r="C339" s="28" t="s">
        <v>81</v>
      </c>
      <c r="D339" s="20" t="s">
        <v>155</v>
      </c>
      <c r="E339" s="20" t="s">
        <v>155</v>
      </c>
      <c r="F339" s="20" t="s">
        <v>155</v>
      </c>
      <c r="G339" s="20" t="s">
        <v>155</v>
      </c>
      <c r="H339" s="20"/>
      <c r="I339" s="20" t="s">
        <v>155</v>
      </c>
      <c r="J339" s="20" t="s">
        <v>155</v>
      </c>
      <c r="K339" s="20"/>
      <c r="L339" s="20" t="s">
        <v>155</v>
      </c>
      <c r="M339" s="20"/>
      <c r="N339" s="20" t="s">
        <v>155</v>
      </c>
      <c r="O339" s="20"/>
      <c r="P339" s="20" t="s">
        <v>155</v>
      </c>
      <c r="Q339" s="20"/>
      <c r="R339" s="20" t="s">
        <v>155</v>
      </c>
      <c r="S339" s="20"/>
      <c r="T339" s="20" t="s">
        <v>155</v>
      </c>
      <c r="U339" s="20" t="s">
        <v>155</v>
      </c>
    </row>
    <row r="340" spans="1:21" x14ac:dyDescent="0.25">
      <c r="A340" s="29" t="s">
        <v>276</v>
      </c>
      <c r="B340" s="1" t="s">
        <v>145</v>
      </c>
      <c r="C340" s="28" t="s">
        <v>709</v>
      </c>
      <c r="D340" s="41" t="s">
        <v>81</v>
      </c>
      <c r="E340" s="41" t="s">
        <v>81</v>
      </c>
      <c r="F340" s="41" t="s">
        <v>81</v>
      </c>
      <c r="G340" s="41" t="s">
        <v>81</v>
      </c>
      <c r="H340" s="41"/>
      <c r="I340" s="41" t="s">
        <v>81</v>
      </c>
      <c r="J340" s="41" t="s">
        <v>81</v>
      </c>
      <c r="K340" s="41"/>
      <c r="L340" s="41" t="s">
        <v>81</v>
      </c>
      <c r="M340" s="41"/>
      <c r="N340" s="41" t="s">
        <v>81</v>
      </c>
      <c r="O340" s="41"/>
      <c r="P340" s="41" t="s">
        <v>81</v>
      </c>
      <c r="Q340" s="41"/>
      <c r="R340" s="41" t="s">
        <v>81</v>
      </c>
      <c r="S340" s="41"/>
      <c r="T340" s="41" t="s">
        <v>81</v>
      </c>
      <c r="U340" s="41" t="s">
        <v>81</v>
      </c>
    </row>
    <row r="341" spans="1:21" x14ac:dyDescent="0.25">
      <c r="A341" s="29" t="s">
        <v>277</v>
      </c>
      <c r="B341" s="1" t="s">
        <v>144</v>
      </c>
      <c r="C341" s="28" t="s">
        <v>711</v>
      </c>
      <c r="D341" s="41" t="s">
        <v>81</v>
      </c>
      <c r="E341" s="41" t="s">
        <v>81</v>
      </c>
      <c r="F341" s="41" t="s">
        <v>81</v>
      </c>
      <c r="G341" s="41" t="s">
        <v>81</v>
      </c>
      <c r="H341" s="41"/>
      <c r="I341" s="41" t="s">
        <v>81</v>
      </c>
      <c r="J341" s="41" t="s">
        <v>81</v>
      </c>
      <c r="K341" s="41"/>
      <c r="L341" s="41" t="s">
        <v>81</v>
      </c>
      <c r="M341" s="41"/>
      <c r="N341" s="41" t="s">
        <v>81</v>
      </c>
      <c r="O341" s="41"/>
      <c r="P341" s="41" t="s">
        <v>81</v>
      </c>
      <c r="Q341" s="41"/>
      <c r="R341" s="41" t="s">
        <v>81</v>
      </c>
      <c r="S341" s="41"/>
      <c r="T341" s="41" t="s">
        <v>81</v>
      </c>
      <c r="U341" s="41" t="s">
        <v>81</v>
      </c>
    </row>
    <row r="342" spans="1:21" x14ac:dyDescent="0.25">
      <c r="A342" s="29" t="s">
        <v>278</v>
      </c>
      <c r="B342" s="6" t="s">
        <v>25</v>
      </c>
      <c r="C342" s="28" t="s">
        <v>81</v>
      </c>
      <c r="D342" s="20" t="s">
        <v>155</v>
      </c>
      <c r="E342" s="20" t="s">
        <v>155</v>
      </c>
      <c r="F342" s="20" t="s">
        <v>155</v>
      </c>
      <c r="G342" s="20" t="s">
        <v>155</v>
      </c>
      <c r="H342" s="20"/>
      <c r="I342" s="20" t="s">
        <v>155</v>
      </c>
      <c r="J342" s="20" t="s">
        <v>155</v>
      </c>
      <c r="K342" s="20"/>
      <c r="L342" s="20" t="s">
        <v>155</v>
      </c>
      <c r="M342" s="20"/>
      <c r="N342" s="20" t="s">
        <v>155</v>
      </c>
      <c r="O342" s="20"/>
      <c r="P342" s="20" t="s">
        <v>155</v>
      </c>
      <c r="Q342" s="20"/>
      <c r="R342" s="20" t="s">
        <v>155</v>
      </c>
      <c r="S342" s="20"/>
      <c r="T342" s="20" t="s">
        <v>155</v>
      </c>
      <c r="U342" s="20" t="s">
        <v>155</v>
      </c>
    </row>
    <row r="343" spans="1:21" x14ac:dyDescent="0.25">
      <c r="A343" s="29" t="s">
        <v>279</v>
      </c>
      <c r="B343" s="1" t="s">
        <v>145</v>
      </c>
      <c r="C343" s="28" t="s">
        <v>709</v>
      </c>
      <c r="D343" s="41" t="s">
        <v>81</v>
      </c>
      <c r="E343" s="41" t="s">
        <v>81</v>
      </c>
      <c r="F343" s="41" t="s">
        <v>81</v>
      </c>
      <c r="G343" s="41" t="s">
        <v>81</v>
      </c>
      <c r="H343" s="41"/>
      <c r="I343" s="41" t="s">
        <v>81</v>
      </c>
      <c r="J343" s="41" t="s">
        <v>81</v>
      </c>
      <c r="K343" s="41"/>
      <c r="L343" s="41" t="s">
        <v>81</v>
      </c>
      <c r="M343" s="41"/>
      <c r="N343" s="41" t="s">
        <v>81</v>
      </c>
      <c r="O343" s="41"/>
      <c r="P343" s="41" t="s">
        <v>81</v>
      </c>
      <c r="Q343" s="41"/>
      <c r="R343" s="41" t="s">
        <v>81</v>
      </c>
      <c r="S343" s="41"/>
      <c r="T343" s="41" t="s">
        <v>81</v>
      </c>
      <c r="U343" s="41" t="s">
        <v>81</v>
      </c>
    </row>
    <row r="344" spans="1:21" x14ac:dyDescent="0.25">
      <c r="A344" s="29" t="s">
        <v>280</v>
      </c>
      <c r="B344" s="1" t="s">
        <v>146</v>
      </c>
      <c r="C344" s="28" t="s">
        <v>26</v>
      </c>
      <c r="D344" s="41" t="s">
        <v>81</v>
      </c>
      <c r="E344" s="41" t="s">
        <v>81</v>
      </c>
      <c r="F344" s="41" t="s">
        <v>81</v>
      </c>
      <c r="G344" s="41" t="s">
        <v>81</v>
      </c>
      <c r="H344" s="41"/>
      <c r="I344" s="41" t="s">
        <v>81</v>
      </c>
      <c r="J344" s="41" t="s">
        <v>81</v>
      </c>
      <c r="K344" s="41"/>
      <c r="L344" s="41" t="s">
        <v>81</v>
      </c>
      <c r="M344" s="41"/>
      <c r="N344" s="41" t="s">
        <v>81</v>
      </c>
      <c r="O344" s="41"/>
      <c r="P344" s="41" t="s">
        <v>81</v>
      </c>
      <c r="Q344" s="41"/>
      <c r="R344" s="41" t="s">
        <v>81</v>
      </c>
      <c r="S344" s="41"/>
      <c r="T344" s="41" t="s">
        <v>81</v>
      </c>
      <c r="U344" s="41" t="s">
        <v>81</v>
      </c>
    </row>
    <row r="345" spans="1:21" x14ac:dyDescent="0.25">
      <c r="A345" s="29" t="s">
        <v>281</v>
      </c>
      <c r="B345" s="1" t="s">
        <v>144</v>
      </c>
      <c r="C345" s="28" t="s">
        <v>711</v>
      </c>
      <c r="D345" s="41" t="s">
        <v>81</v>
      </c>
      <c r="E345" s="41" t="s">
        <v>81</v>
      </c>
      <c r="F345" s="41" t="s">
        <v>81</v>
      </c>
      <c r="G345" s="41" t="s">
        <v>81</v>
      </c>
      <c r="H345" s="41"/>
      <c r="I345" s="41" t="s">
        <v>81</v>
      </c>
      <c r="J345" s="41" t="s">
        <v>81</v>
      </c>
      <c r="K345" s="41"/>
      <c r="L345" s="41" t="s">
        <v>81</v>
      </c>
      <c r="M345" s="41"/>
      <c r="N345" s="41" t="s">
        <v>81</v>
      </c>
      <c r="O345" s="41"/>
      <c r="P345" s="41" t="s">
        <v>81</v>
      </c>
      <c r="Q345" s="41"/>
      <c r="R345" s="41" t="s">
        <v>81</v>
      </c>
      <c r="S345" s="41"/>
      <c r="T345" s="41" t="s">
        <v>81</v>
      </c>
      <c r="U345" s="41" t="s">
        <v>81</v>
      </c>
    </row>
    <row r="346" spans="1:21" x14ac:dyDescent="0.25">
      <c r="A346" s="29" t="s">
        <v>147</v>
      </c>
      <c r="B346" s="19" t="s">
        <v>180</v>
      </c>
      <c r="C346" s="28" t="s">
        <v>81</v>
      </c>
      <c r="D346" s="20" t="s">
        <v>155</v>
      </c>
      <c r="E346" s="20" t="s">
        <v>155</v>
      </c>
      <c r="F346" s="20" t="s">
        <v>155</v>
      </c>
      <c r="G346" s="20" t="s">
        <v>155</v>
      </c>
      <c r="H346" s="20"/>
      <c r="I346" s="20" t="s">
        <v>155</v>
      </c>
      <c r="J346" s="20" t="s">
        <v>155</v>
      </c>
      <c r="K346" s="20"/>
      <c r="L346" s="20" t="s">
        <v>155</v>
      </c>
      <c r="M346" s="20"/>
      <c r="N346" s="20" t="s">
        <v>155</v>
      </c>
      <c r="O346" s="20"/>
      <c r="P346" s="20" t="s">
        <v>155</v>
      </c>
      <c r="Q346" s="20"/>
      <c r="R346" s="20" t="s">
        <v>155</v>
      </c>
      <c r="S346" s="20"/>
      <c r="T346" s="20" t="s">
        <v>155</v>
      </c>
      <c r="U346" s="20" t="s">
        <v>155</v>
      </c>
    </row>
    <row r="347" spans="1:21" ht="30.75" customHeight="1" x14ac:dyDescent="0.25">
      <c r="A347" s="29" t="s">
        <v>149</v>
      </c>
      <c r="B347" s="6" t="s">
        <v>603</v>
      </c>
      <c r="C347" s="28" t="s">
        <v>709</v>
      </c>
      <c r="D347" s="43">
        <v>1078.6457150000001</v>
      </c>
      <c r="E347" s="43">
        <v>1031.226866</v>
      </c>
      <c r="F347" s="40" t="s">
        <v>81</v>
      </c>
      <c r="G347" s="40">
        <v>1138.43397</v>
      </c>
      <c r="H347" s="40"/>
      <c r="I347" s="40">
        <v>914.82076400000005</v>
      </c>
      <c r="J347" s="40">
        <v>1009.31466108</v>
      </c>
      <c r="K347" s="40"/>
      <c r="L347" s="40">
        <v>1009.31466108</v>
      </c>
      <c r="M347" s="40"/>
      <c r="N347" s="40">
        <v>1009.31466108</v>
      </c>
      <c r="O347" s="40"/>
      <c r="P347" s="40">
        <v>1009.31466108</v>
      </c>
      <c r="Q347" s="40"/>
      <c r="R347" s="40">
        <v>1009.31466108</v>
      </c>
      <c r="S347" s="40"/>
      <c r="T347" s="40">
        <f t="shared" ref="T347:T355" si="13">I347+J347+L347+N347+P347+R347</f>
        <v>5961.3940693999994</v>
      </c>
      <c r="U347" s="40"/>
    </row>
    <row r="348" spans="1:21" ht="31.5" x14ac:dyDescent="0.25">
      <c r="A348" s="29" t="s">
        <v>282</v>
      </c>
      <c r="B348" s="1" t="s">
        <v>604</v>
      </c>
      <c r="C348" s="28" t="s">
        <v>709</v>
      </c>
      <c r="D348" s="43">
        <v>0</v>
      </c>
      <c r="E348" s="43">
        <v>0</v>
      </c>
      <c r="F348" s="40" t="s">
        <v>81</v>
      </c>
      <c r="G348" s="40">
        <v>0</v>
      </c>
      <c r="H348" s="40"/>
      <c r="I348" s="40">
        <v>0</v>
      </c>
      <c r="J348" s="40">
        <v>0</v>
      </c>
      <c r="K348" s="40"/>
      <c r="L348" s="40">
        <v>0</v>
      </c>
      <c r="M348" s="40"/>
      <c r="N348" s="40">
        <v>0</v>
      </c>
      <c r="O348" s="40"/>
      <c r="P348" s="40">
        <v>0</v>
      </c>
      <c r="Q348" s="40"/>
      <c r="R348" s="40">
        <v>0</v>
      </c>
      <c r="S348" s="40"/>
      <c r="T348" s="40">
        <f t="shared" si="13"/>
        <v>0</v>
      </c>
      <c r="U348" s="40"/>
    </row>
    <row r="349" spans="1:21" x14ac:dyDescent="0.25">
      <c r="A349" s="29" t="s">
        <v>470</v>
      </c>
      <c r="B349" s="15" t="s">
        <v>518</v>
      </c>
      <c r="C349" s="28" t="s">
        <v>709</v>
      </c>
      <c r="D349" s="43">
        <v>0</v>
      </c>
      <c r="E349" s="43">
        <v>0</v>
      </c>
      <c r="F349" s="40" t="s">
        <v>81</v>
      </c>
      <c r="G349" s="40">
        <v>0</v>
      </c>
      <c r="H349" s="40"/>
      <c r="I349" s="40">
        <v>0</v>
      </c>
      <c r="J349" s="40">
        <v>0</v>
      </c>
      <c r="K349" s="40"/>
      <c r="L349" s="40">
        <v>0</v>
      </c>
      <c r="M349" s="40"/>
      <c r="N349" s="40">
        <v>0</v>
      </c>
      <c r="O349" s="40"/>
      <c r="P349" s="40">
        <v>0</v>
      </c>
      <c r="Q349" s="40"/>
      <c r="R349" s="40">
        <v>0</v>
      </c>
      <c r="S349" s="40"/>
      <c r="T349" s="40">
        <f t="shared" si="13"/>
        <v>0</v>
      </c>
      <c r="U349" s="40"/>
    </row>
    <row r="350" spans="1:21" x14ac:dyDescent="0.25">
      <c r="A350" s="29" t="s">
        <v>469</v>
      </c>
      <c r="B350" s="15" t="s">
        <v>519</v>
      </c>
      <c r="C350" s="28" t="s">
        <v>709</v>
      </c>
      <c r="D350" s="43">
        <v>0</v>
      </c>
      <c r="E350" s="43">
        <v>0</v>
      </c>
      <c r="F350" s="40" t="s">
        <v>81</v>
      </c>
      <c r="G350" s="40">
        <v>0</v>
      </c>
      <c r="H350" s="40"/>
      <c r="I350" s="40">
        <v>0</v>
      </c>
      <c r="J350" s="40">
        <v>0</v>
      </c>
      <c r="K350" s="40"/>
      <c r="L350" s="40">
        <v>0</v>
      </c>
      <c r="M350" s="40"/>
      <c r="N350" s="40">
        <v>0</v>
      </c>
      <c r="O350" s="40"/>
      <c r="P350" s="40">
        <v>0</v>
      </c>
      <c r="Q350" s="40"/>
      <c r="R350" s="40">
        <v>0</v>
      </c>
      <c r="S350" s="40"/>
      <c r="T350" s="40">
        <f t="shared" si="13"/>
        <v>0</v>
      </c>
      <c r="U350" s="40"/>
    </row>
    <row r="351" spans="1:21" x14ac:dyDescent="0.25">
      <c r="A351" s="29" t="s">
        <v>437</v>
      </c>
      <c r="B351" s="6" t="s">
        <v>564</v>
      </c>
      <c r="C351" s="28" t="s">
        <v>709</v>
      </c>
      <c r="D351" s="43">
        <v>20.296446</v>
      </c>
      <c r="E351" s="43">
        <v>19.640691999999998</v>
      </c>
      <c r="F351" s="40" t="s">
        <v>81</v>
      </c>
      <c r="G351" s="40">
        <v>25.104451000000001</v>
      </c>
      <c r="H351" s="40"/>
      <c r="I351" s="40">
        <v>14.402968</v>
      </c>
      <c r="J351" s="40">
        <v>22.283345999999984</v>
      </c>
      <c r="K351" s="40"/>
      <c r="L351" s="40">
        <v>22.283345999999984</v>
      </c>
      <c r="M351" s="40"/>
      <c r="N351" s="40">
        <v>22.283345999999984</v>
      </c>
      <c r="O351" s="40"/>
      <c r="P351" s="40">
        <v>22.283345999999984</v>
      </c>
      <c r="Q351" s="40"/>
      <c r="R351" s="40">
        <v>22.283345999999984</v>
      </c>
      <c r="S351" s="40"/>
      <c r="T351" s="40">
        <f t="shared" si="13"/>
        <v>125.8196979999999</v>
      </c>
      <c r="U351" s="40"/>
    </row>
    <row r="352" spans="1:21" x14ac:dyDescent="0.25">
      <c r="A352" s="29" t="s">
        <v>438</v>
      </c>
      <c r="B352" s="6" t="s">
        <v>719</v>
      </c>
      <c r="C352" s="28" t="s">
        <v>26</v>
      </c>
      <c r="D352" s="43">
        <v>140.39612619793189</v>
      </c>
      <c r="E352" s="43">
        <v>130.00373443327385</v>
      </c>
      <c r="F352" s="40" t="s">
        <v>81</v>
      </c>
      <c r="G352" s="40">
        <v>133.99752577151625</v>
      </c>
      <c r="H352" s="40"/>
      <c r="I352" s="40">
        <v>115.25717</v>
      </c>
      <c r="J352" s="40">
        <v>121.94610106685199</v>
      </c>
      <c r="K352" s="40"/>
      <c r="L352" s="40">
        <v>121.94610106685199</v>
      </c>
      <c r="M352" s="40"/>
      <c r="N352" s="40">
        <v>121.94610106685199</v>
      </c>
      <c r="O352" s="40"/>
      <c r="P352" s="40">
        <v>121.94610106685199</v>
      </c>
      <c r="Q352" s="40"/>
      <c r="R352" s="40">
        <v>121.94610106685199</v>
      </c>
      <c r="S352" s="40"/>
      <c r="T352" s="40">
        <f>R352</f>
        <v>121.94610106685199</v>
      </c>
      <c r="U352" s="40"/>
    </row>
    <row r="353" spans="1:21" ht="31.5" x14ac:dyDescent="0.25">
      <c r="A353" s="29" t="s">
        <v>439</v>
      </c>
      <c r="B353" s="1" t="s">
        <v>605</v>
      </c>
      <c r="C353" s="28" t="s">
        <v>26</v>
      </c>
      <c r="D353" s="43">
        <v>0</v>
      </c>
      <c r="E353" s="43">
        <v>0</v>
      </c>
      <c r="F353" s="40" t="s">
        <v>81</v>
      </c>
      <c r="G353" s="40">
        <v>0</v>
      </c>
      <c r="H353" s="40"/>
      <c r="I353" s="40">
        <v>0</v>
      </c>
      <c r="J353" s="40">
        <v>0</v>
      </c>
      <c r="K353" s="40"/>
      <c r="L353" s="40">
        <v>0</v>
      </c>
      <c r="M353" s="40"/>
      <c r="N353" s="40">
        <v>0</v>
      </c>
      <c r="O353" s="40"/>
      <c r="P353" s="40">
        <v>0</v>
      </c>
      <c r="Q353" s="40"/>
      <c r="R353" s="40">
        <v>0</v>
      </c>
      <c r="S353" s="40"/>
      <c r="T353" s="40">
        <f t="shared" si="13"/>
        <v>0</v>
      </c>
      <c r="U353" s="40"/>
    </row>
    <row r="354" spans="1:21" x14ac:dyDescent="0.25">
      <c r="A354" s="29" t="s">
        <v>471</v>
      </c>
      <c r="B354" s="15" t="s">
        <v>518</v>
      </c>
      <c r="C354" s="28" t="s">
        <v>26</v>
      </c>
      <c r="D354" s="43">
        <v>0</v>
      </c>
      <c r="E354" s="43">
        <v>0</v>
      </c>
      <c r="F354" s="40" t="s">
        <v>81</v>
      </c>
      <c r="G354" s="40">
        <v>0</v>
      </c>
      <c r="H354" s="40"/>
      <c r="I354" s="40">
        <v>0</v>
      </c>
      <c r="J354" s="40">
        <v>0</v>
      </c>
      <c r="K354" s="40"/>
      <c r="L354" s="40">
        <v>0</v>
      </c>
      <c r="M354" s="40"/>
      <c r="N354" s="40">
        <v>0</v>
      </c>
      <c r="O354" s="40"/>
      <c r="P354" s="40">
        <v>0</v>
      </c>
      <c r="Q354" s="40"/>
      <c r="R354" s="40">
        <v>0</v>
      </c>
      <c r="S354" s="40"/>
      <c r="T354" s="40">
        <f t="shared" si="13"/>
        <v>0</v>
      </c>
      <c r="U354" s="40"/>
    </row>
    <row r="355" spans="1:21" x14ac:dyDescent="0.25">
      <c r="A355" s="29" t="s">
        <v>472</v>
      </c>
      <c r="B355" s="15" t="s">
        <v>519</v>
      </c>
      <c r="C355" s="28" t="s">
        <v>26</v>
      </c>
      <c r="D355" s="43">
        <v>0</v>
      </c>
      <c r="E355" s="43">
        <v>0</v>
      </c>
      <c r="F355" s="40" t="s">
        <v>81</v>
      </c>
      <c r="G355" s="40">
        <v>0</v>
      </c>
      <c r="H355" s="40"/>
      <c r="I355" s="40">
        <v>0</v>
      </c>
      <c r="J355" s="40">
        <v>0</v>
      </c>
      <c r="K355" s="40"/>
      <c r="L355" s="40">
        <v>0</v>
      </c>
      <c r="M355" s="40"/>
      <c r="N355" s="40">
        <v>0</v>
      </c>
      <c r="O355" s="40"/>
      <c r="P355" s="40">
        <v>0</v>
      </c>
      <c r="Q355" s="40"/>
      <c r="R355" s="40">
        <v>0</v>
      </c>
      <c r="S355" s="40"/>
      <c r="T355" s="40">
        <f t="shared" si="13"/>
        <v>0</v>
      </c>
      <c r="U355" s="40"/>
    </row>
    <row r="356" spans="1:21" x14ac:dyDescent="0.25">
      <c r="A356" s="29" t="s">
        <v>440</v>
      </c>
      <c r="B356" s="6" t="s">
        <v>521</v>
      </c>
      <c r="C356" s="28" t="s">
        <v>520</v>
      </c>
      <c r="D356" s="43">
        <v>7418.31</v>
      </c>
      <c r="E356" s="43">
        <v>7431.59</v>
      </c>
      <c r="F356" s="40" t="s">
        <v>81</v>
      </c>
      <c r="G356" s="40">
        <v>7436.2</v>
      </c>
      <c r="H356" s="40"/>
      <c r="I356" s="40">
        <v>7469.37</v>
      </c>
      <c r="J356" s="40">
        <v>7651.47</v>
      </c>
      <c r="K356" s="40"/>
      <c r="L356" s="40">
        <v>7651.47</v>
      </c>
      <c r="M356" s="40"/>
      <c r="N356" s="40">
        <v>7651.47</v>
      </c>
      <c r="O356" s="40"/>
      <c r="P356" s="40">
        <v>7651.47</v>
      </c>
      <c r="Q356" s="40"/>
      <c r="R356" s="40">
        <v>7651.47</v>
      </c>
      <c r="S356" s="40"/>
      <c r="T356" s="40">
        <f>R356</f>
        <v>7651.47</v>
      </c>
      <c r="U356" s="40"/>
    </row>
    <row r="357" spans="1:21" ht="31.5" x14ac:dyDescent="0.25">
      <c r="A357" s="29" t="s">
        <v>441</v>
      </c>
      <c r="B357" s="6" t="s">
        <v>718</v>
      </c>
      <c r="C357" s="28" t="s">
        <v>314</v>
      </c>
      <c r="D357" s="43">
        <f>D24-D58-D59-D52</f>
        <v>884.59002670000018</v>
      </c>
      <c r="E357" s="43">
        <f>E24-E58-E59-E52</f>
        <v>703.51115623999988</v>
      </c>
      <c r="F357" s="40" t="s">
        <v>81</v>
      </c>
      <c r="G357" s="43">
        <f>G24-G58-G59-G52</f>
        <v>917.65710788000001</v>
      </c>
      <c r="H357" s="40"/>
      <c r="I357" s="43">
        <f>I24-I58-I59-I52</f>
        <v>767.51578840948537</v>
      </c>
      <c r="J357" s="43">
        <v>1428.5080095603407</v>
      </c>
      <c r="K357" s="43"/>
      <c r="L357" s="43">
        <v>1228.4158708355678</v>
      </c>
      <c r="M357" s="43"/>
      <c r="N357" s="43">
        <v>1260.7905610497003</v>
      </c>
      <c r="O357" s="43"/>
      <c r="P357" s="43">
        <v>1286.6017915345788</v>
      </c>
      <c r="Q357" s="43"/>
      <c r="R357" s="43">
        <v>1316.854920221358</v>
      </c>
      <c r="S357" s="43"/>
      <c r="T357" s="43">
        <f>T24-T58-T59-T52</f>
        <v>7288.686941611033</v>
      </c>
      <c r="U357" s="43">
        <f>U24-U58-U59-U52</f>
        <v>0</v>
      </c>
    </row>
    <row r="358" spans="1:21" x14ac:dyDescent="0.25">
      <c r="A358" s="29" t="s">
        <v>150</v>
      </c>
      <c r="B358" s="19" t="s">
        <v>148</v>
      </c>
      <c r="C358" s="28" t="s">
        <v>81</v>
      </c>
      <c r="D358" s="20" t="s">
        <v>155</v>
      </c>
      <c r="E358" s="20" t="s">
        <v>155</v>
      </c>
      <c r="F358" s="20" t="s">
        <v>155</v>
      </c>
      <c r="G358" s="20" t="s">
        <v>155</v>
      </c>
      <c r="H358" s="20"/>
      <c r="I358" s="20" t="s">
        <v>155</v>
      </c>
      <c r="J358" s="20" t="s">
        <v>155</v>
      </c>
      <c r="K358" s="20"/>
      <c r="L358" s="20" t="s">
        <v>155</v>
      </c>
      <c r="M358" s="20"/>
      <c r="N358" s="20" t="s">
        <v>155</v>
      </c>
      <c r="O358" s="20"/>
      <c r="P358" s="20" t="s">
        <v>155</v>
      </c>
      <c r="Q358" s="20"/>
      <c r="R358" s="20" t="s">
        <v>155</v>
      </c>
      <c r="S358" s="20"/>
      <c r="T358" s="20" t="s">
        <v>155</v>
      </c>
      <c r="U358" s="20" t="s">
        <v>155</v>
      </c>
    </row>
    <row r="359" spans="1:21" x14ac:dyDescent="0.25">
      <c r="A359" s="29" t="s">
        <v>152</v>
      </c>
      <c r="B359" s="6" t="s">
        <v>193</v>
      </c>
      <c r="C359" s="28" t="s">
        <v>709</v>
      </c>
      <c r="D359" s="41" t="s">
        <v>81</v>
      </c>
      <c r="E359" s="41" t="s">
        <v>81</v>
      </c>
      <c r="F359" s="41" t="s">
        <v>81</v>
      </c>
      <c r="G359" s="41" t="s">
        <v>81</v>
      </c>
      <c r="H359" s="41"/>
      <c r="I359" s="41" t="s">
        <v>81</v>
      </c>
      <c r="J359" s="41" t="s">
        <v>81</v>
      </c>
      <c r="K359" s="41"/>
      <c r="L359" s="41" t="s">
        <v>81</v>
      </c>
      <c r="M359" s="41"/>
      <c r="N359" s="41" t="s">
        <v>81</v>
      </c>
      <c r="O359" s="41"/>
      <c r="P359" s="41" t="s">
        <v>81</v>
      </c>
      <c r="Q359" s="41"/>
      <c r="R359" s="41" t="s">
        <v>81</v>
      </c>
      <c r="S359" s="41"/>
      <c r="T359" s="41" t="s">
        <v>81</v>
      </c>
      <c r="U359" s="41" t="s">
        <v>81</v>
      </c>
    </row>
    <row r="360" spans="1:21" x14ac:dyDescent="0.25">
      <c r="A360" s="29" t="s">
        <v>153</v>
      </c>
      <c r="B360" s="6" t="s">
        <v>194</v>
      </c>
      <c r="C360" s="28" t="s">
        <v>176</v>
      </c>
      <c r="D360" s="41" t="s">
        <v>81</v>
      </c>
      <c r="E360" s="41" t="s">
        <v>81</v>
      </c>
      <c r="F360" s="41" t="s">
        <v>81</v>
      </c>
      <c r="G360" s="41" t="s">
        <v>81</v>
      </c>
      <c r="H360" s="41"/>
      <c r="I360" s="41" t="s">
        <v>81</v>
      </c>
      <c r="J360" s="41" t="s">
        <v>81</v>
      </c>
      <c r="K360" s="41"/>
      <c r="L360" s="41" t="s">
        <v>81</v>
      </c>
      <c r="M360" s="41"/>
      <c r="N360" s="41" t="s">
        <v>81</v>
      </c>
      <c r="O360" s="41"/>
      <c r="P360" s="41" t="s">
        <v>81</v>
      </c>
      <c r="Q360" s="41"/>
      <c r="R360" s="41" t="s">
        <v>81</v>
      </c>
      <c r="S360" s="41"/>
      <c r="T360" s="41" t="s">
        <v>81</v>
      </c>
      <c r="U360" s="41" t="s">
        <v>81</v>
      </c>
    </row>
    <row r="361" spans="1:21" ht="47.25" x14ac:dyDescent="0.25">
      <c r="A361" s="29" t="s">
        <v>200</v>
      </c>
      <c r="B361" s="6" t="s">
        <v>522</v>
      </c>
      <c r="C361" s="28" t="s">
        <v>314</v>
      </c>
      <c r="D361" s="20" t="s">
        <v>81</v>
      </c>
      <c r="E361" s="20" t="s">
        <v>81</v>
      </c>
      <c r="F361" s="20" t="s">
        <v>81</v>
      </c>
      <c r="G361" s="20" t="s">
        <v>81</v>
      </c>
      <c r="H361" s="20"/>
      <c r="I361" s="20" t="s">
        <v>81</v>
      </c>
      <c r="J361" s="20" t="s">
        <v>81</v>
      </c>
      <c r="K361" s="20"/>
      <c r="L361" s="20" t="s">
        <v>81</v>
      </c>
      <c r="M361" s="20"/>
      <c r="N361" s="20" t="s">
        <v>81</v>
      </c>
      <c r="O361" s="20"/>
      <c r="P361" s="20" t="s">
        <v>81</v>
      </c>
      <c r="Q361" s="20"/>
      <c r="R361" s="20" t="s">
        <v>81</v>
      </c>
      <c r="S361" s="20"/>
      <c r="T361" s="20" t="s">
        <v>81</v>
      </c>
      <c r="U361" s="20" t="s">
        <v>81</v>
      </c>
    </row>
    <row r="362" spans="1:21" ht="31.5" x14ac:dyDescent="0.25">
      <c r="A362" s="29" t="s">
        <v>283</v>
      </c>
      <c r="B362" s="6" t="s">
        <v>565</v>
      </c>
      <c r="C362" s="28" t="s">
        <v>314</v>
      </c>
      <c r="D362" s="20" t="s">
        <v>81</v>
      </c>
      <c r="E362" s="20" t="s">
        <v>81</v>
      </c>
      <c r="F362" s="20" t="s">
        <v>81</v>
      </c>
      <c r="G362" s="20" t="s">
        <v>81</v>
      </c>
      <c r="H362" s="20"/>
      <c r="I362" s="20" t="s">
        <v>81</v>
      </c>
      <c r="J362" s="20" t="s">
        <v>81</v>
      </c>
      <c r="K362" s="20"/>
      <c r="L362" s="20" t="s">
        <v>81</v>
      </c>
      <c r="M362" s="20"/>
      <c r="N362" s="20" t="s">
        <v>81</v>
      </c>
      <c r="O362" s="20"/>
      <c r="P362" s="20" t="s">
        <v>81</v>
      </c>
      <c r="Q362" s="20"/>
      <c r="R362" s="20" t="s">
        <v>81</v>
      </c>
      <c r="S362" s="20"/>
      <c r="T362" s="20" t="s">
        <v>81</v>
      </c>
      <c r="U362" s="20" t="s">
        <v>81</v>
      </c>
    </row>
    <row r="363" spans="1:21" x14ac:dyDescent="0.25">
      <c r="A363" s="29" t="s">
        <v>154</v>
      </c>
      <c r="B363" s="19" t="s">
        <v>151</v>
      </c>
      <c r="C363" s="20" t="s">
        <v>81</v>
      </c>
      <c r="D363" s="20" t="s">
        <v>155</v>
      </c>
      <c r="E363" s="20" t="s">
        <v>155</v>
      </c>
      <c r="F363" s="20" t="s">
        <v>155</v>
      </c>
      <c r="G363" s="20" t="s">
        <v>155</v>
      </c>
      <c r="H363" s="20"/>
      <c r="I363" s="20" t="s">
        <v>155</v>
      </c>
      <c r="J363" s="20" t="s">
        <v>155</v>
      </c>
      <c r="K363" s="20"/>
      <c r="L363" s="20" t="s">
        <v>155</v>
      </c>
      <c r="M363" s="20"/>
      <c r="N363" s="20" t="s">
        <v>155</v>
      </c>
      <c r="O363" s="20"/>
      <c r="P363" s="20" t="s">
        <v>155</v>
      </c>
      <c r="Q363" s="20"/>
      <c r="R363" s="20" t="s">
        <v>155</v>
      </c>
      <c r="S363" s="20"/>
      <c r="T363" s="20" t="s">
        <v>155</v>
      </c>
      <c r="U363" s="20" t="s">
        <v>155</v>
      </c>
    </row>
    <row r="364" spans="1:21" ht="18" customHeight="1" x14ac:dyDescent="0.25">
      <c r="A364" s="29" t="s">
        <v>284</v>
      </c>
      <c r="B364" s="6" t="s">
        <v>303</v>
      </c>
      <c r="C364" s="28" t="s">
        <v>26</v>
      </c>
      <c r="D364" s="20" t="s">
        <v>81</v>
      </c>
      <c r="E364" s="20" t="s">
        <v>81</v>
      </c>
      <c r="F364" s="20" t="s">
        <v>81</v>
      </c>
      <c r="G364" s="20" t="s">
        <v>81</v>
      </c>
      <c r="H364" s="20"/>
      <c r="I364" s="20" t="s">
        <v>81</v>
      </c>
      <c r="J364" s="20" t="s">
        <v>81</v>
      </c>
      <c r="K364" s="20"/>
      <c r="L364" s="20" t="s">
        <v>81</v>
      </c>
      <c r="M364" s="20"/>
      <c r="N364" s="20" t="s">
        <v>81</v>
      </c>
      <c r="O364" s="20"/>
      <c r="P364" s="20" t="s">
        <v>81</v>
      </c>
      <c r="Q364" s="20"/>
      <c r="R364" s="20" t="s">
        <v>81</v>
      </c>
      <c r="S364" s="20"/>
      <c r="T364" s="20" t="s">
        <v>81</v>
      </c>
      <c r="U364" s="20" t="s">
        <v>81</v>
      </c>
    </row>
    <row r="365" spans="1:21" ht="47.25" x14ac:dyDescent="0.25">
      <c r="A365" s="29" t="s">
        <v>285</v>
      </c>
      <c r="B365" s="1" t="s">
        <v>442</v>
      </c>
      <c r="C365" s="28" t="s">
        <v>26</v>
      </c>
      <c r="D365" s="20" t="s">
        <v>81</v>
      </c>
      <c r="E365" s="20" t="s">
        <v>81</v>
      </c>
      <c r="F365" s="20" t="s">
        <v>81</v>
      </c>
      <c r="G365" s="20" t="s">
        <v>81</v>
      </c>
      <c r="H365" s="20"/>
      <c r="I365" s="20" t="s">
        <v>81</v>
      </c>
      <c r="J365" s="20" t="s">
        <v>81</v>
      </c>
      <c r="K365" s="20"/>
      <c r="L365" s="20" t="s">
        <v>81</v>
      </c>
      <c r="M365" s="20"/>
      <c r="N365" s="20" t="s">
        <v>81</v>
      </c>
      <c r="O365" s="20"/>
      <c r="P365" s="20" t="s">
        <v>81</v>
      </c>
      <c r="Q365" s="20"/>
      <c r="R365" s="20" t="s">
        <v>81</v>
      </c>
      <c r="S365" s="20"/>
      <c r="T365" s="20" t="s">
        <v>81</v>
      </c>
      <c r="U365" s="20" t="s">
        <v>81</v>
      </c>
    </row>
    <row r="366" spans="1:21" ht="47.25" x14ac:dyDescent="0.25">
      <c r="A366" s="29" t="s">
        <v>286</v>
      </c>
      <c r="B366" s="1" t="s">
        <v>443</v>
      </c>
      <c r="C366" s="28" t="s">
        <v>26</v>
      </c>
      <c r="D366" s="20" t="s">
        <v>81</v>
      </c>
      <c r="E366" s="20" t="s">
        <v>81</v>
      </c>
      <c r="F366" s="20" t="s">
        <v>81</v>
      </c>
      <c r="G366" s="20" t="s">
        <v>81</v>
      </c>
      <c r="H366" s="20"/>
      <c r="I366" s="20" t="s">
        <v>81</v>
      </c>
      <c r="J366" s="20" t="s">
        <v>81</v>
      </c>
      <c r="K366" s="20"/>
      <c r="L366" s="20" t="s">
        <v>81</v>
      </c>
      <c r="M366" s="20"/>
      <c r="N366" s="20" t="s">
        <v>81</v>
      </c>
      <c r="O366" s="20"/>
      <c r="P366" s="20" t="s">
        <v>81</v>
      </c>
      <c r="Q366" s="20"/>
      <c r="R366" s="20" t="s">
        <v>81</v>
      </c>
      <c r="S366" s="20"/>
      <c r="T366" s="20" t="s">
        <v>81</v>
      </c>
      <c r="U366" s="20" t="s">
        <v>81</v>
      </c>
    </row>
    <row r="367" spans="1:21" ht="31.5" x14ac:dyDescent="0.25">
      <c r="A367" s="29" t="s">
        <v>287</v>
      </c>
      <c r="B367" s="1" t="s">
        <v>197</v>
      </c>
      <c r="C367" s="28" t="s">
        <v>26</v>
      </c>
      <c r="D367" s="20" t="s">
        <v>81</v>
      </c>
      <c r="E367" s="20" t="s">
        <v>81</v>
      </c>
      <c r="F367" s="20" t="s">
        <v>81</v>
      </c>
      <c r="G367" s="20" t="s">
        <v>81</v>
      </c>
      <c r="H367" s="20"/>
      <c r="I367" s="20" t="s">
        <v>81</v>
      </c>
      <c r="J367" s="20" t="s">
        <v>81</v>
      </c>
      <c r="K367" s="20"/>
      <c r="L367" s="20" t="s">
        <v>81</v>
      </c>
      <c r="M367" s="20"/>
      <c r="N367" s="20" t="s">
        <v>81</v>
      </c>
      <c r="O367" s="20"/>
      <c r="P367" s="20" t="s">
        <v>81</v>
      </c>
      <c r="Q367" s="20"/>
      <c r="R367" s="20" t="s">
        <v>81</v>
      </c>
      <c r="S367" s="20"/>
      <c r="T367" s="20" t="s">
        <v>81</v>
      </c>
      <c r="U367" s="20" t="s">
        <v>81</v>
      </c>
    </row>
    <row r="368" spans="1:21" x14ac:dyDescent="0.25">
      <c r="A368" s="29" t="s">
        <v>288</v>
      </c>
      <c r="B368" s="6" t="s">
        <v>302</v>
      </c>
      <c r="C368" s="28" t="s">
        <v>709</v>
      </c>
      <c r="D368" s="20" t="s">
        <v>81</v>
      </c>
      <c r="E368" s="20" t="s">
        <v>81</v>
      </c>
      <c r="F368" s="20" t="s">
        <v>81</v>
      </c>
      <c r="G368" s="20" t="s">
        <v>81</v>
      </c>
      <c r="H368" s="20"/>
      <c r="I368" s="20" t="s">
        <v>81</v>
      </c>
      <c r="J368" s="20" t="s">
        <v>81</v>
      </c>
      <c r="K368" s="20"/>
      <c r="L368" s="20" t="s">
        <v>81</v>
      </c>
      <c r="M368" s="20"/>
      <c r="N368" s="20" t="s">
        <v>81</v>
      </c>
      <c r="O368" s="20"/>
      <c r="P368" s="20" t="s">
        <v>81</v>
      </c>
      <c r="Q368" s="20"/>
      <c r="R368" s="20" t="s">
        <v>81</v>
      </c>
      <c r="S368" s="20"/>
      <c r="T368" s="20" t="s">
        <v>81</v>
      </c>
      <c r="U368" s="20" t="s">
        <v>81</v>
      </c>
    </row>
    <row r="369" spans="1:21" ht="31.5" x14ac:dyDescent="0.25">
      <c r="A369" s="29" t="s">
        <v>289</v>
      </c>
      <c r="B369" s="1" t="s">
        <v>198</v>
      </c>
      <c r="C369" s="28" t="s">
        <v>709</v>
      </c>
      <c r="D369" s="20" t="s">
        <v>81</v>
      </c>
      <c r="E369" s="20" t="s">
        <v>81</v>
      </c>
      <c r="F369" s="20" t="s">
        <v>81</v>
      </c>
      <c r="G369" s="20" t="s">
        <v>81</v>
      </c>
      <c r="H369" s="20"/>
      <c r="I369" s="20" t="s">
        <v>81</v>
      </c>
      <c r="J369" s="20" t="s">
        <v>81</v>
      </c>
      <c r="K369" s="20"/>
      <c r="L369" s="20" t="s">
        <v>81</v>
      </c>
      <c r="M369" s="20"/>
      <c r="N369" s="20" t="s">
        <v>81</v>
      </c>
      <c r="O369" s="20"/>
      <c r="P369" s="20" t="s">
        <v>81</v>
      </c>
      <c r="Q369" s="20"/>
      <c r="R369" s="20" t="s">
        <v>81</v>
      </c>
      <c r="S369" s="20"/>
      <c r="T369" s="20" t="s">
        <v>81</v>
      </c>
      <c r="U369" s="20" t="s">
        <v>81</v>
      </c>
    </row>
    <row r="370" spans="1:21" x14ac:dyDescent="0.25">
      <c r="A370" s="29" t="s">
        <v>290</v>
      </c>
      <c r="B370" s="1" t="s">
        <v>199</v>
      </c>
      <c r="C370" s="28" t="s">
        <v>709</v>
      </c>
      <c r="D370" s="20" t="s">
        <v>81</v>
      </c>
      <c r="E370" s="20" t="s">
        <v>81</v>
      </c>
      <c r="F370" s="20" t="s">
        <v>81</v>
      </c>
      <c r="G370" s="20" t="s">
        <v>81</v>
      </c>
      <c r="H370" s="20"/>
      <c r="I370" s="20" t="s">
        <v>81</v>
      </c>
      <c r="J370" s="20" t="s">
        <v>81</v>
      </c>
      <c r="K370" s="20"/>
      <c r="L370" s="20" t="s">
        <v>81</v>
      </c>
      <c r="M370" s="20"/>
      <c r="N370" s="20" t="s">
        <v>81</v>
      </c>
      <c r="O370" s="20"/>
      <c r="P370" s="20" t="s">
        <v>81</v>
      </c>
      <c r="Q370" s="20"/>
      <c r="R370" s="20" t="s">
        <v>81</v>
      </c>
      <c r="S370" s="20"/>
      <c r="T370" s="20" t="s">
        <v>81</v>
      </c>
      <c r="U370" s="20" t="s">
        <v>81</v>
      </c>
    </row>
    <row r="371" spans="1:21" ht="31.5" x14ac:dyDescent="0.25">
      <c r="A371" s="29" t="s">
        <v>291</v>
      </c>
      <c r="B371" s="6" t="s">
        <v>301</v>
      </c>
      <c r="C371" s="28" t="s">
        <v>314</v>
      </c>
      <c r="D371" s="20" t="s">
        <v>81</v>
      </c>
      <c r="E371" s="20" t="s">
        <v>81</v>
      </c>
      <c r="F371" s="20" t="s">
        <v>81</v>
      </c>
      <c r="G371" s="20" t="s">
        <v>81</v>
      </c>
      <c r="H371" s="20"/>
      <c r="I371" s="20" t="s">
        <v>81</v>
      </c>
      <c r="J371" s="20" t="s">
        <v>81</v>
      </c>
      <c r="K371" s="20"/>
      <c r="L371" s="20" t="s">
        <v>81</v>
      </c>
      <c r="M371" s="20"/>
      <c r="N371" s="20" t="s">
        <v>81</v>
      </c>
      <c r="O371" s="20"/>
      <c r="P371" s="20" t="s">
        <v>81</v>
      </c>
      <c r="Q371" s="20"/>
      <c r="R371" s="20" t="s">
        <v>81</v>
      </c>
      <c r="S371" s="20"/>
      <c r="T371" s="20" t="s">
        <v>81</v>
      </c>
      <c r="U371" s="20" t="s">
        <v>81</v>
      </c>
    </row>
    <row r="372" spans="1:21" x14ac:dyDescent="0.25">
      <c r="A372" s="29" t="s">
        <v>292</v>
      </c>
      <c r="B372" s="1" t="s">
        <v>195</v>
      </c>
      <c r="C372" s="28" t="s">
        <v>314</v>
      </c>
      <c r="D372" s="20" t="s">
        <v>81</v>
      </c>
      <c r="E372" s="20" t="s">
        <v>81</v>
      </c>
      <c r="F372" s="20" t="s">
        <v>81</v>
      </c>
      <c r="G372" s="20" t="s">
        <v>81</v>
      </c>
      <c r="H372" s="20"/>
      <c r="I372" s="20" t="s">
        <v>81</v>
      </c>
      <c r="J372" s="20" t="s">
        <v>81</v>
      </c>
      <c r="K372" s="20"/>
      <c r="L372" s="20" t="s">
        <v>81</v>
      </c>
      <c r="M372" s="20"/>
      <c r="N372" s="20" t="s">
        <v>81</v>
      </c>
      <c r="O372" s="20"/>
      <c r="P372" s="20" t="s">
        <v>81</v>
      </c>
      <c r="Q372" s="20"/>
      <c r="R372" s="20" t="s">
        <v>81</v>
      </c>
      <c r="S372" s="20"/>
      <c r="T372" s="20" t="s">
        <v>81</v>
      </c>
      <c r="U372" s="20" t="s">
        <v>81</v>
      </c>
    </row>
    <row r="373" spans="1:21" x14ac:dyDescent="0.25">
      <c r="A373" s="29" t="s">
        <v>293</v>
      </c>
      <c r="B373" s="1" t="s">
        <v>196</v>
      </c>
      <c r="C373" s="28" t="s">
        <v>314</v>
      </c>
      <c r="D373" s="20" t="s">
        <v>81</v>
      </c>
      <c r="E373" s="20" t="s">
        <v>81</v>
      </c>
      <c r="F373" s="20" t="s">
        <v>81</v>
      </c>
      <c r="G373" s="20" t="s">
        <v>81</v>
      </c>
      <c r="H373" s="20"/>
      <c r="I373" s="20" t="s">
        <v>81</v>
      </c>
      <c r="J373" s="20" t="s">
        <v>81</v>
      </c>
      <c r="K373" s="20"/>
      <c r="L373" s="20" t="s">
        <v>81</v>
      </c>
      <c r="M373" s="20"/>
      <c r="N373" s="20" t="s">
        <v>81</v>
      </c>
      <c r="O373" s="20"/>
      <c r="P373" s="20" t="s">
        <v>81</v>
      </c>
      <c r="Q373" s="20"/>
      <c r="R373" s="20" t="s">
        <v>81</v>
      </c>
      <c r="S373" s="20"/>
      <c r="T373" s="20" t="s">
        <v>81</v>
      </c>
      <c r="U373" s="20" t="s">
        <v>81</v>
      </c>
    </row>
    <row r="374" spans="1:21" x14ac:dyDescent="0.25">
      <c r="A374" s="29" t="s">
        <v>294</v>
      </c>
      <c r="B374" s="19" t="s">
        <v>444</v>
      </c>
      <c r="C374" s="28" t="s">
        <v>710</v>
      </c>
      <c r="D374" s="28">
        <v>397</v>
      </c>
      <c r="E374" s="28">
        <v>382</v>
      </c>
      <c r="F374" s="40" t="s">
        <v>81</v>
      </c>
      <c r="G374" s="40">
        <v>376</v>
      </c>
      <c r="H374" s="40"/>
      <c r="I374" s="40">
        <v>414</v>
      </c>
      <c r="J374" s="40">
        <v>414</v>
      </c>
      <c r="K374" s="40"/>
      <c r="L374" s="40">
        <v>414</v>
      </c>
      <c r="M374" s="40"/>
      <c r="N374" s="40">
        <v>414</v>
      </c>
      <c r="O374" s="40"/>
      <c r="P374" s="40">
        <v>414</v>
      </c>
      <c r="Q374" s="40"/>
      <c r="R374" s="40">
        <v>414</v>
      </c>
      <c r="S374" s="40"/>
      <c r="T374" s="40">
        <f>R374</f>
        <v>414</v>
      </c>
      <c r="U374" s="40"/>
    </row>
    <row r="375" spans="1:21" x14ac:dyDescent="0.25">
      <c r="A375" s="58" t="s">
        <v>687</v>
      </c>
      <c r="B375" s="59"/>
      <c r="C375" s="59"/>
      <c r="D375" s="59"/>
      <c r="E375" s="59"/>
      <c r="F375" s="59"/>
      <c r="G375" s="59"/>
      <c r="H375" s="59"/>
      <c r="I375" s="59"/>
      <c r="J375" s="59"/>
      <c r="K375" s="59"/>
      <c r="L375" s="59"/>
      <c r="M375" s="59"/>
      <c r="N375" s="59"/>
      <c r="O375" s="59"/>
      <c r="P375" s="59"/>
      <c r="Q375" s="59"/>
      <c r="R375" s="59"/>
      <c r="S375" s="59"/>
      <c r="T375" s="59"/>
      <c r="U375" s="60"/>
    </row>
    <row r="376" spans="1:21" ht="16.5" customHeight="1" x14ac:dyDescent="0.25">
      <c r="A376" s="58"/>
      <c r="B376" s="59"/>
      <c r="C376" s="59"/>
      <c r="D376" s="59"/>
      <c r="E376" s="59"/>
      <c r="F376" s="59"/>
      <c r="G376" s="59"/>
      <c r="H376" s="59"/>
      <c r="I376" s="59"/>
      <c r="J376" s="59"/>
      <c r="K376" s="59"/>
      <c r="L376" s="59"/>
      <c r="M376" s="59"/>
      <c r="N376" s="59"/>
      <c r="O376" s="59"/>
      <c r="P376" s="59"/>
      <c r="Q376" s="59"/>
      <c r="R376" s="59"/>
      <c r="S376" s="59"/>
      <c r="T376" s="59"/>
      <c r="U376" s="60"/>
    </row>
    <row r="377" spans="1:21" ht="33" customHeight="1" x14ac:dyDescent="0.25">
      <c r="A377" s="61" t="s">
        <v>0</v>
      </c>
      <c r="B377" s="62" t="s">
        <v>1</v>
      </c>
      <c r="C377" s="62" t="s">
        <v>168</v>
      </c>
      <c r="D377" s="49" t="s">
        <v>746</v>
      </c>
      <c r="E377" s="49" t="s">
        <v>745</v>
      </c>
      <c r="F377" s="62" t="s">
        <v>744</v>
      </c>
      <c r="G377" s="62"/>
      <c r="H377" s="63" t="s">
        <v>734</v>
      </c>
      <c r="I377" s="63"/>
      <c r="J377" s="62" t="s">
        <v>735</v>
      </c>
      <c r="K377" s="62"/>
      <c r="L377" s="63" t="s">
        <v>736</v>
      </c>
      <c r="M377" s="63"/>
      <c r="N377" s="63" t="s">
        <v>739</v>
      </c>
      <c r="O377" s="63"/>
      <c r="P377" s="63" t="s">
        <v>740</v>
      </c>
      <c r="Q377" s="63"/>
      <c r="R377" s="63" t="s">
        <v>741</v>
      </c>
      <c r="S377" s="63"/>
      <c r="T377" s="63" t="s">
        <v>84</v>
      </c>
      <c r="U377" s="63"/>
    </row>
    <row r="378" spans="1:21" ht="63.75" customHeight="1" x14ac:dyDescent="0.25">
      <c r="A378" s="61"/>
      <c r="B378" s="62"/>
      <c r="C378" s="62"/>
      <c r="D378" s="13" t="s">
        <v>65</v>
      </c>
      <c r="E378" s="13" t="s">
        <v>65</v>
      </c>
      <c r="F378" s="13" t="s">
        <v>743</v>
      </c>
      <c r="G378" s="13" t="s">
        <v>65</v>
      </c>
      <c r="H378" s="13" t="s">
        <v>743</v>
      </c>
      <c r="I378" s="13" t="s">
        <v>644</v>
      </c>
      <c r="J378" s="13" t="s">
        <v>644</v>
      </c>
      <c r="K378" s="13" t="s">
        <v>297</v>
      </c>
      <c r="L378" s="13" t="s">
        <v>644</v>
      </c>
      <c r="M378" s="13" t="s">
        <v>297</v>
      </c>
      <c r="N378" s="13" t="s">
        <v>644</v>
      </c>
      <c r="O378" s="13" t="s">
        <v>297</v>
      </c>
      <c r="P378" s="13" t="s">
        <v>644</v>
      </c>
      <c r="Q378" s="13" t="s">
        <v>297</v>
      </c>
      <c r="R378" s="13" t="s">
        <v>644</v>
      </c>
      <c r="S378" s="13" t="s">
        <v>297</v>
      </c>
      <c r="T378" s="13" t="s">
        <v>644</v>
      </c>
      <c r="U378" s="13" t="s">
        <v>169</v>
      </c>
    </row>
    <row r="379" spans="1:21" s="38" customFormat="1" x14ac:dyDescent="0.25">
      <c r="A379" s="34">
        <v>1</v>
      </c>
      <c r="B379" s="35">
        <v>2</v>
      </c>
      <c r="C379" s="35">
        <v>3</v>
      </c>
      <c r="D379" s="48" t="s">
        <v>42</v>
      </c>
      <c r="E379" s="48" t="s">
        <v>45</v>
      </c>
      <c r="F379" s="48" t="s">
        <v>645</v>
      </c>
      <c r="G379" s="48" t="s">
        <v>646</v>
      </c>
      <c r="H379" s="48" t="s">
        <v>647</v>
      </c>
      <c r="I379" s="48" t="s">
        <v>648</v>
      </c>
      <c r="J379" s="48" t="s">
        <v>649</v>
      </c>
      <c r="K379" s="48" t="s">
        <v>650</v>
      </c>
      <c r="L379" s="48" t="s">
        <v>651</v>
      </c>
      <c r="M379" s="48" t="s">
        <v>652</v>
      </c>
      <c r="N379" s="48" t="s">
        <v>653</v>
      </c>
      <c r="O379" s="48" t="s">
        <v>731</v>
      </c>
      <c r="P379" s="48" t="s">
        <v>732</v>
      </c>
      <c r="Q379" s="48" t="s">
        <v>733</v>
      </c>
      <c r="R379" s="48" t="s">
        <v>737</v>
      </c>
      <c r="S379" s="48" t="s">
        <v>738</v>
      </c>
      <c r="T379" s="34" t="s">
        <v>654</v>
      </c>
      <c r="U379" s="35">
        <v>6</v>
      </c>
    </row>
    <row r="380" spans="1:21" ht="30.75" customHeight="1" x14ac:dyDescent="0.25">
      <c r="A380" s="57" t="s">
        <v>720</v>
      </c>
      <c r="B380" s="57"/>
      <c r="C380" s="28" t="s">
        <v>314</v>
      </c>
      <c r="D380" s="43">
        <v>331.09013613208549</v>
      </c>
      <c r="E380" s="43">
        <v>204.57839505600001</v>
      </c>
      <c r="F380" s="40">
        <v>130.07399999999998</v>
      </c>
      <c r="G380" s="40">
        <v>125.45517895200004</v>
      </c>
      <c r="H380" s="40"/>
      <c r="I380" s="84">
        <v>151.70670396205202</v>
      </c>
      <c r="J380" s="84">
        <v>144.03502487610001</v>
      </c>
      <c r="K380" s="84"/>
      <c r="L380" s="84">
        <v>151.18024642536</v>
      </c>
      <c r="M380" s="84"/>
      <c r="N380" s="85">
        <v>132.14998091250001</v>
      </c>
      <c r="O380" s="85"/>
      <c r="P380" s="85">
        <v>149.75597278968002</v>
      </c>
      <c r="Q380" s="85"/>
      <c r="R380" s="85">
        <v>178.20330902531998</v>
      </c>
      <c r="S380" s="85"/>
      <c r="T380" s="85">
        <f t="shared" ref="T380:T443" si="14">I380+J380+L380+N380+P380+R380</f>
        <v>907.03123799101206</v>
      </c>
      <c r="U380" s="40"/>
    </row>
    <row r="381" spans="1:21" x14ac:dyDescent="0.25">
      <c r="A381" s="29" t="s">
        <v>8</v>
      </c>
      <c r="B381" s="2" t="s">
        <v>606</v>
      </c>
      <c r="C381" s="28" t="s">
        <v>314</v>
      </c>
      <c r="D381" s="43">
        <v>331.09013613208549</v>
      </c>
      <c r="E381" s="43">
        <v>204.57839505600001</v>
      </c>
      <c r="F381" s="40">
        <v>130.07399999999998</v>
      </c>
      <c r="G381" s="40">
        <v>125.45517895200004</v>
      </c>
      <c r="H381" s="40"/>
      <c r="I381" s="84">
        <v>151.70670396205202</v>
      </c>
      <c r="J381" s="84">
        <v>144.03502487610001</v>
      </c>
      <c r="K381" s="84"/>
      <c r="L381" s="84">
        <v>151.18024642536</v>
      </c>
      <c r="M381" s="84"/>
      <c r="N381" s="85">
        <v>132.14998091250001</v>
      </c>
      <c r="O381" s="85"/>
      <c r="P381" s="85">
        <v>149.75597278968002</v>
      </c>
      <c r="Q381" s="85"/>
      <c r="R381" s="85">
        <v>178.20330902531998</v>
      </c>
      <c r="S381" s="85"/>
      <c r="T381" s="85">
        <f t="shared" si="14"/>
        <v>907.03123799101206</v>
      </c>
      <c r="U381" s="40"/>
    </row>
    <row r="382" spans="1:21" x14ac:dyDescent="0.25">
      <c r="A382" s="29" t="s">
        <v>9</v>
      </c>
      <c r="B382" s="6" t="s">
        <v>66</v>
      </c>
      <c r="C382" s="28" t="s">
        <v>314</v>
      </c>
      <c r="D382" s="43">
        <v>163.79588954999991</v>
      </c>
      <c r="E382" s="43">
        <v>47.813000619999997</v>
      </c>
      <c r="F382" s="40">
        <v>16.149000000000001</v>
      </c>
      <c r="G382" s="40">
        <v>12.651184260000001</v>
      </c>
      <c r="H382" s="40"/>
      <c r="I382" s="84">
        <v>21.143650000000001</v>
      </c>
      <c r="J382" s="84">
        <v>0</v>
      </c>
      <c r="K382" s="84"/>
      <c r="L382" s="84">
        <v>0</v>
      </c>
      <c r="M382" s="84"/>
      <c r="N382" s="85">
        <v>0</v>
      </c>
      <c r="O382" s="85"/>
      <c r="P382" s="85">
        <v>0</v>
      </c>
      <c r="Q382" s="85"/>
      <c r="R382" s="85">
        <v>0</v>
      </c>
      <c r="S382" s="85"/>
      <c r="T382" s="85">
        <f t="shared" si="14"/>
        <v>21.143650000000001</v>
      </c>
      <c r="U382" s="40"/>
    </row>
    <row r="383" spans="1:21" ht="31.5" x14ac:dyDescent="0.25">
      <c r="A383" s="29" t="s">
        <v>67</v>
      </c>
      <c r="B383" s="1" t="s">
        <v>524</v>
      </c>
      <c r="C383" s="28" t="s">
        <v>314</v>
      </c>
      <c r="D383" s="43">
        <v>163.79588954999991</v>
      </c>
      <c r="E383" s="43">
        <v>47.813000619999997</v>
      </c>
      <c r="F383" s="40">
        <v>16.149000000000001</v>
      </c>
      <c r="G383" s="40">
        <v>12.651184260000001</v>
      </c>
      <c r="H383" s="40"/>
      <c r="I383" s="84">
        <v>21.143650000000001</v>
      </c>
      <c r="J383" s="84">
        <v>0</v>
      </c>
      <c r="K383" s="84"/>
      <c r="L383" s="84">
        <v>0</v>
      </c>
      <c r="M383" s="84"/>
      <c r="N383" s="85">
        <v>0</v>
      </c>
      <c r="O383" s="85"/>
      <c r="P383" s="85">
        <v>0</v>
      </c>
      <c r="Q383" s="85"/>
      <c r="R383" s="85">
        <v>0</v>
      </c>
      <c r="S383" s="85"/>
      <c r="T383" s="85">
        <f t="shared" si="14"/>
        <v>21.143650000000001</v>
      </c>
      <c r="U383" s="40"/>
    </row>
    <row r="384" spans="1:21" x14ac:dyDescent="0.25">
      <c r="A384" s="29" t="s">
        <v>156</v>
      </c>
      <c r="B384" s="7" t="s">
        <v>446</v>
      </c>
      <c r="C384" s="28" t="s">
        <v>314</v>
      </c>
      <c r="D384" s="43">
        <v>0</v>
      </c>
      <c r="E384" s="43">
        <v>0</v>
      </c>
      <c r="F384" s="40">
        <v>0</v>
      </c>
      <c r="G384" s="40">
        <v>0</v>
      </c>
      <c r="H384" s="40"/>
      <c r="I384" s="84">
        <v>0</v>
      </c>
      <c r="J384" s="84">
        <v>0</v>
      </c>
      <c r="K384" s="84"/>
      <c r="L384" s="84">
        <v>0</v>
      </c>
      <c r="M384" s="84"/>
      <c r="N384" s="85">
        <v>0</v>
      </c>
      <c r="O384" s="85"/>
      <c r="P384" s="85">
        <v>0</v>
      </c>
      <c r="Q384" s="85"/>
      <c r="R384" s="85">
        <v>0</v>
      </c>
      <c r="S384" s="85"/>
      <c r="T384" s="85">
        <f t="shared" si="14"/>
        <v>0</v>
      </c>
      <c r="U384" s="40"/>
    </row>
    <row r="385" spans="1:21" ht="31.5" x14ac:dyDescent="0.25">
      <c r="A385" s="29" t="s">
        <v>481</v>
      </c>
      <c r="B385" s="8" t="s">
        <v>463</v>
      </c>
      <c r="C385" s="28" t="s">
        <v>314</v>
      </c>
      <c r="D385" s="43">
        <v>0</v>
      </c>
      <c r="E385" s="43">
        <v>0</v>
      </c>
      <c r="F385" s="40">
        <v>0</v>
      </c>
      <c r="G385" s="40">
        <v>0</v>
      </c>
      <c r="H385" s="40"/>
      <c r="I385" s="84">
        <v>0</v>
      </c>
      <c r="J385" s="84">
        <v>0</v>
      </c>
      <c r="K385" s="84"/>
      <c r="L385" s="84">
        <v>0</v>
      </c>
      <c r="M385" s="84"/>
      <c r="N385" s="85">
        <v>0</v>
      </c>
      <c r="O385" s="85"/>
      <c r="P385" s="85">
        <v>0</v>
      </c>
      <c r="Q385" s="85"/>
      <c r="R385" s="85">
        <v>0</v>
      </c>
      <c r="S385" s="85"/>
      <c r="T385" s="85">
        <f t="shared" si="14"/>
        <v>0</v>
      </c>
      <c r="U385" s="40"/>
    </row>
    <row r="386" spans="1:21" ht="31.5" x14ac:dyDescent="0.25">
      <c r="A386" s="29" t="s">
        <v>482</v>
      </c>
      <c r="B386" s="8" t="s">
        <v>464</v>
      </c>
      <c r="C386" s="28" t="s">
        <v>314</v>
      </c>
      <c r="D386" s="43">
        <v>0</v>
      </c>
      <c r="E386" s="43">
        <v>0</v>
      </c>
      <c r="F386" s="40">
        <v>0</v>
      </c>
      <c r="G386" s="40">
        <v>0</v>
      </c>
      <c r="H386" s="40"/>
      <c r="I386" s="84">
        <v>0</v>
      </c>
      <c r="J386" s="84">
        <v>0</v>
      </c>
      <c r="K386" s="84"/>
      <c r="L386" s="84">
        <v>0</v>
      </c>
      <c r="M386" s="84"/>
      <c r="N386" s="85">
        <v>0</v>
      </c>
      <c r="O386" s="85"/>
      <c r="P386" s="85">
        <v>0</v>
      </c>
      <c r="Q386" s="85"/>
      <c r="R386" s="85">
        <v>0</v>
      </c>
      <c r="S386" s="85"/>
      <c r="T386" s="85">
        <f t="shared" si="14"/>
        <v>0</v>
      </c>
      <c r="U386" s="40"/>
    </row>
    <row r="387" spans="1:21" ht="31.5" x14ac:dyDescent="0.25">
      <c r="A387" s="29" t="s">
        <v>525</v>
      </c>
      <c r="B387" s="8" t="s">
        <v>449</v>
      </c>
      <c r="C387" s="28" t="s">
        <v>314</v>
      </c>
      <c r="D387" s="43">
        <v>0</v>
      </c>
      <c r="E387" s="43">
        <v>0</v>
      </c>
      <c r="F387" s="40">
        <v>0</v>
      </c>
      <c r="G387" s="40">
        <v>0</v>
      </c>
      <c r="H387" s="40"/>
      <c r="I387" s="84">
        <v>0</v>
      </c>
      <c r="J387" s="84">
        <v>0</v>
      </c>
      <c r="K387" s="84"/>
      <c r="L387" s="84">
        <v>0</v>
      </c>
      <c r="M387" s="84"/>
      <c r="N387" s="85">
        <v>0</v>
      </c>
      <c r="O387" s="85"/>
      <c r="P387" s="85">
        <v>0</v>
      </c>
      <c r="Q387" s="85"/>
      <c r="R387" s="85">
        <v>0</v>
      </c>
      <c r="S387" s="85"/>
      <c r="T387" s="85">
        <f t="shared" si="14"/>
        <v>0</v>
      </c>
      <c r="U387" s="40"/>
    </row>
    <row r="388" spans="1:21" x14ac:dyDescent="0.25">
      <c r="A388" s="29" t="s">
        <v>157</v>
      </c>
      <c r="B388" s="7" t="s">
        <v>625</v>
      </c>
      <c r="C388" s="28" t="s">
        <v>314</v>
      </c>
      <c r="D388" s="43">
        <v>0</v>
      </c>
      <c r="E388" s="43">
        <v>0</v>
      </c>
      <c r="F388" s="40">
        <v>0</v>
      </c>
      <c r="G388" s="40">
        <v>0</v>
      </c>
      <c r="H388" s="40"/>
      <c r="I388" s="84">
        <v>0</v>
      </c>
      <c r="J388" s="84">
        <v>0</v>
      </c>
      <c r="K388" s="84"/>
      <c r="L388" s="84">
        <v>0</v>
      </c>
      <c r="M388" s="84"/>
      <c r="N388" s="84">
        <v>0</v>
      </c>
      <c r="O388" s="40"/>
      <c r="P388" s="40">
        <v>0</v>
      </c>
      <c r="Q388" s="40"/>
      <c r="R388" s="40">
        <v>0</v>
      </c>
      <c r="S388" s="40"/>
      <c r="T388" s="40">
        <f t="shared" si="14"/>
        <v>0</v>
      </c>
      <c r="U388" s="40"/>
    </row>
    <row r="389" spans="1:21" x14ac:dyDescent="0.25">
      <c r="A389" s="29" t="s">
        <v>158</v>
      </c>
      <c r="B389" s="7" t="s">
        <v>447</v>
      </c>
      <c r="C389" s="28" t="s">
        <v>314</v>
      </c>
      <c r="D389" s="43">
        <v>0</v>
      </c>
      <c r="E389" s="43">
        <v>0</v>
      </c>
      <c r="F389" s="40">
        <v>0</v>
      </c>
      <c r="G389" s="40">
        <v>0</v>
      </c>
      <c r="H389" s="40"/>
      <c r="I389" s="84">
        <v>0</v>
      </c>
      <c r="J389" s="84">
        <v>0</v>
      </c>
      <c r="K389" s="84"/>
      <c r="L389" s="84">
        <v>0</v>
      </c>
      <c r="M389" s="84"/>
      <c r="N389" s="84">
        <v>0</v>
      </c>
      <c r="O389" s="40"/>
      <c r="P389" s="40">
        <v>0</v>
      </c>
      <c r="Q389" s="40"/>
      <c r="R389" s="40">
        <v>0</v>
      </c>
      <c r="S389" s="40"/>
      <c r="T389" s="40">
        <f t="shared" si="14"/>
        <v>0</v>
      </c>
      <c r="U389" s="40"/>
    </row>
    <row r="390" spans="1:21" x14ac:dyDescent="0.25">
      <c r="A390" s="29" t="s">
        <v>159</v>
      </c>
      <c r="B390" s="7" t="s">
        <v>617</v>
      </c>
      <c r="C390" s="28" t="s">
        <v>314</v>
      </c>
      <c r="D390" s="43">
        <v>0</v>
      </c>
      <c r="E390" s="43">
        <v>0</v>
      </c>
      <c r="F390" s="40">
        <v>0</v>
      </c>
      <c r="G390" s="40">
        <v>0</v>
      </c>
      <c r="H390" s="40"/>
      <c r="I390" s="84">
        <v>0</v>
      </c>
      <c r="J390" s="84">
        <v>0</v>
      </c>
      <c r="K390" s="84"/>
      <c r="L390" s="84">
        <v>0</v>
      </c>
      <c r="M390" s="84"/>
      <c r="N390" s="84">
        <v>0</v>
      </c>
      <c r="O390" s="40"/>
      <c r="P390" s="40">
        <v>0</v>
      </c>
      <c r="Q390" s="40"/>
      <c r="R390" s="40">
        <v>0</v>
      </c>
      <c r="S390" s="40"/>
      <c r="T390" s="40">
        <f t="shared" si="14"/>
        <v>0</v>
      </c>
      <c r="U390" s="40"/>
    </row>
    <row r="391" spans="1:21" x14ac:dyDescent="0.25">
      <c r="A391" s="29" t="s">
        <v>160</v>
      </c>
      <c r="B391" s="7" t="s">
        <v>70</v>
      </c>
      <c r="C391" s="28" t="s">
        <v>314</v>
      </c>
      <c r="D391" s="43">
        <v>163.79588954999991</v>
      </c>
      <c r="E391" s="43">
        <v>47.813000619999997</v>
      </c>
      <c r="F391" s="40">
        <v>16.149000000000001</v>
      </c>
      <c r="G391" s="40">
        <v>12.651184260000001</v>
      </c>
      <c r="H391" s="40"/>
      <c r="I391" s="84">
        <v>21.143650000000001</v>
      </c>
      <c r="J391" s="84">
        <v>0</v>
      </c>
      <c r="K391" s="84"/>
      <c r="L391" s="84">
        <v>0</v>
      </c>
      <c r="M391" s="84"/>
      <c r="N391" s="84">
        <v>0</v>
      </c>
      <c r="O391" s="40"/>
      <c r="P391" s="40">
        <v>0</v>
      </c>
      <c r="Q391" s="40"/>
      <c r="R391" s="40">
        <v>0</v>
      </c>
      <c r="S391" s="40"/>
      <c r="T391" s="40">
        <f t="shared" si="14"/>
        <v>21.143650000000001</v>
      </c>
      <c r="U391" s="40"/>
    </row>
    <row r="392" spans="1:21" ht="31.5" x14ac:dyDescent="0.25">
      <c r="A392" s="29" t="s">
        <v>526</v>
      </c>
      <c r="B392" s="8" t="s">
        <v>523</v>
      </c>
      <c r="C392" s="28" t="s">
        <v>314</v>
      </c>
      <c r="D392" s="43">
        <v>0</v>
      </c>
      <c r="E392" s="43">
        <v>0</v>
      </c>
      <c r="F392" s="40">
        <v>0</v>
      </c>
      <c r="G392" s="40">
        <v>0</v>
      </c>
      <c r="H392" s="40"/>
      <c r="I392" s="40">
        <v>0</v>
      </c>
      <c r="J392" s="40">
        <v>0</v>
      </c>
      <c r="K392" s="40"/>
      <c r="L392" s="40">
        <v>0</v>
      </c>
      <c r="M392" s="40"/>
      <c r="N392" s="40">
        <v>0</v>
      </c>
      <c r="O392" s="40"/>
      <c r="P392" s="40">
        <v>0</v>
      </c>
      <c r="Q392" s="40"/>
      <c r="R392" s="40">
        <v>0</v>
      </c>
      <c r="S392" s="40"/>
      <c r="T392" s="40">
        <f t="shared" si="14"/>
        <v>0</v>
      </c>
      <c r="U392" s="40"/>
    </row>
    <row r="393" spans="1:21" x14ac:dyDescent="0.25">
      <c r="A393" s="29" t="s">
        <v>527</v>
      </c>
      <c r="B393" s="8" t="s">
        <v>569</v>
      </c>
      <c r="C393" s="28" t="s">
        <v>314</v>
      </c>
      <c r="D393" s="43">
        <v>0</v>
      </c>
      <c r="E393" s="43">
        <v>0</v>
      </c>
      <c r="F393" s="40">
        <v>0</v>
      </c>
      <c r="G393" s="40">
        <v>0</v>
      </c>
      <c r="H393" s="40"/>
      <c r="I393" s="40">
        <v>0</v>
      </c>
      <c r="J393" s="40">
        <v>0</v>
      </c>
      <c r="K393" s="40"/>
      <c r="L393" s="40">
        <v>0</v>
      </c>
      <c r="M393" s="40"/>
      <c r="N393" s="40">
        <v>0</v>
      </c>
      <c r="O393" s="40"/>
      <c r="P393" s="40">
        <v>0</v>
      </c>
      <c r="Q393" s="40"/>
      <c r="R393" s="40">
        <v>0</v>
      </c>
      <c r="S393" s="40"/>
      <c r="T393" s="40">
        <f t="shared" si="14"/>
        <v>0</v>
      </c>
      <c r="U393" s="40"/>
    </row>
    <row r="394" spans="1:21" x14ac:dyDescent="0.25">
      <c r="A394" s="29" t="s">
        <v>528</v>
      </c>
      <c r="B394" s="8" t="s">
        <v>295</v>
      </c>
      <c r="C394" s="28" t="s">
        <v>314</v>
      </c>
      <c r="D394" s="43">
        <v>163.79588954999991</v>
      </c>
      <c r="E394" s="43">
        <v>47.813000619999997</v>
      </c>
      <c r="F394" s="40">
        <v>16.149000000000001</v>
      </c>
      <c r="G394" s="40">
        <v>12.651184260000001</v>
      </c>
      <c r="H394" s="40"/>
      <c r="I394" s="40">
        <v>21.143650000000001</v>
      </c>
      <c r="J394" s="40">
        <v>0</v>
      </c>
      <c r="K394" s="40"/>
      <c r="L394" s="40">
        <v>0</v>
      </c>
      <c r="M394" s="40"/>
      <c r="N394" s="40">
        <v>0</v>
      </c>
      <c r="O394" s="40"/>
      <c r="P394" s="40">
        <v>0</v>
      </c>
      <c r="Q394" s="40"/>
      <c r="R394" s="40">
        <v>0</v>
      </c>
      <c r="S394" s="40"/>
      <c r="T394" s="40">
        <f t="shared" si="14"/>
        <v>21.143650000000001</v>
      </c>
      <c r="U394" s="40"/>
    </row>
    <row r="395" spans="1:21" x14ac:dyDescent="0.25">
      <c r="A395" s="29" t="s">
        <v>529</v>
      </c>
      <c r="B395" s="8" t="s">
        <v>569</v>
      </c>
      <c r="C395" s="28" t="s">
        <v>314</v>
      </c>
      <c r="D395" s="43">
        <v>0</v>
      </c>
      <c r="E395" s="43">
        <v>0</v>
      </c>
      <c r="F395" s="40">
        <v>0</v>
      </c>
      <c r="G395" s="40">
        <v>0</v>
      </c>
      <c r="H395" s="40"/>
      <c r="I395" s="40">
        <v>0</v>
      </c>
      <c r="J395" s="40">
        <v>0</v>
      </c>
      <c r="K395" s="40"/>
      <c r="L395" s="40">
        <v>0</v>
      </c>
      <c r="M395" s="40"/>
      <c r="N395" s="40">
        <v>0</v>
      </c>
      <c r="O395" s="40"/>
      <c r="P395" s="40">
        <v>0</v>
      </c>
      <c r="Q395" s="40"/>
      <c r="R395" s="40">
        <v>0</v>
      </c>
      <c r="S395" s="40"/>
      <c r="T395" s="40">
        <f t="shared" si="14"/>
        <v>0</v>
      </c>
      <c r="U395" s="40"/>
    </row>
    <row r="396" spans="1:21" x14ac:dyDescent="0.25">
      <c r="A396" s="29" t="s">
        <v>161</v>
      </c>
      <c r="B396" s="7" t="s">
        <v>448</v>
      </c>
      <c r="C396" s="28" t="s">
        <v>314</v>
      </c>
      <c r="D396" s="43">
        <v>0</v>
      </c>
      <c r="E396" s="43">
        <v>0</v>
      </c>
      <c r="F396" s="40">
        <v>0</v>
      </c>
      <c r="G396" s="40">
        <v>0</v>
      </c>
      <c r="H396" s="40"/>
      <c r="I396" s="40">
        <v>0</v>
      </c>
      <c r="J396" s="40">
        <v>0</v>
      </c>
      <c r="K396" s="40"/>
      <c r="L396" s="40">
        <v>0</v>
      </c>
      <c r="M396" s="40"/>
      <c r="N396" s="40">
        <v>0</v>
      </c>
      <c r="O396" s="40"/>
      <c r="P396" s="40">
        <v>0</v>
      </c>
      <c r="Q396" s="40"/>
      <c r="R396" s="40">
        <v>0</v>
      </c>
      <c r="S396" s="40"/>
      <c r="T396" s="40">
        <f t="shared" si="14"/>
        <v>0</v>
      </c>
      <c r="U396" s="40"/>
    </row>
    <row r="397" spans="1:21" x14ac:dyDescent="0.25">
      <c r="A397" s="29" t="s">
        <v>181</v>
      </c>
      <c r="B397" s="7" t="s">
        <v>622</v>
      </c>
      <c r="C397" s="28" t="s">
        <v>314</v>
      </c>
      <c r="D397" s="43">
        <v>0</v>
      </c>
      <c r="E397" s="43">
        <v>0</v>
      </c>
      <c r="F397" s="40">
        <v>0</v>
      </c>
      <c r="G397" s="40">
        <v>0</v>
      </c>
      <c r="H397" s="40"/>
      <c r="I397" s="40">
        <v>0</v>
      </c>
      <c r="J397" s="40">
        <v>0</v>
      </c>
      <c r="K397" s="40"/>
      <c r="L397" s="40">
        <v>0</v>
      </c>
      <c r="M397" s="40"/>
      <c r="N397" s="40">
        <v>0</v>
      </c>
      <c r="O397" s="40"/>
      <c r="P397" s="40">
        <v>0</v>
      </c>
      <c r="Q397" s="40"/>
      <c r="R397" s="40">
        <v>0</v>
      </c>
      <c r="S397" s="40"/>
      <c r="T397" s="40">
        <f t="shared" si="14"/>
        <v>0</v>
      </c>
      <c r="U397" s="40"/>
    </row>
    <row r="398" spans="1:21" ht="31.5" x14ac:dyDescent="0.25">
      <c r="A398" s="29" t="s">
        <v>474</v>
      </c>
      <c r="B398" s="7" t="s">
        <v>607</v>
      </c>
      <c r="C398" s="28" t="s">
        <v>314</v>
      </c>
      <c r="D398" s="43">
        <v>0</v>
      </c>
      <c r="E398" s="43">
        <v>0</v>
      </c>
      <c r="F398" s="40">
        <v>0</v>
      </c>
      <c r="G398" s="40">
        <v>0</v>
      </c>
      <c r="H398" s="40"/>
      <c r="I398" s="40">
        <v>0</v>
      </c>
      <c r="J398" s="40">
        <v>0</v>
      </c>
      <c r="K398" s="40"/>
      <c r="L398" s="40">
        <v>0</v>
      </c>
      <c r="M398" s="40"/>
      <c r="N398" s="40">
        <v>0</v>
      </c>
      <c r="O398" s="40"/>
      <c r="P398" s="40">
        <v>0</v>
      </c>
      <c r="Q398" s="40"/>
      <c r="R398" s="40">
        <v>0</v>
      </c>
      <c r="S398" s="40"/>
      <c r="T398" s="40">
        <f t="shared" si="14"/>
        <v>0</v>
      </c>
      <c r="U398" s="40"/>
    </row>
    <row r="399" spans="1:21" ht="18" customHeight="1" x14ac:dyDescent="0.25">
      <c r="A399" s="29" t="s">
        <v>530</v>
      </c>
      <c r="B399" s="8" t="s">
        <v>208</v>
      </c>
      <c r="C399" s="28" t="s">
        <v>314</v>
      </c>
      <c r="D399" s="43">
        <v>0</v>
      </c>
      <c r="E399" s="43">
        <v>0</v>
      </c>
      <c r="F399" s="40">
        <v>0</v>
      </c>
      <c r="G399" s="40">
        <v>0</v>
      </c>
      <c r="H399" s="40"/>
      <c r="I399" s="40">
        <v>0</v>
      </c>
      <c r="J399" s="40">
        <v>0</v>
      </c>
      <c r="K399" s="40"/>
      <c r="L399" s="40">
        <v>0</v>
      </c>
      <c r="M399" s="40"/>
      <c r="N399" s="40">
        <v>0</v>
      </c>
      <c r="O399" s="40"/>
      <c r="P399" s="40">
        <v>0</v>
      </c>
      <c r="Q399" s="40"/>
      <c r="R399" s="40">
        <v>0</v>
      </c>
      <c r="S399" s="40"/>
      <c r="T399" s="40">
        <f t="shared" si="14"/>
        <v>0</v>
      </c>
      <c r="U399" s="40"/>
    </row>
    <row r="400" spans="1:21" ht="18" customHeight="1" x14ac:dyDescent="0.25">
      <c r="A400" s="29" t="s">
        <v>531</v>
      </c>
      <c r="B400" s="16" t="s">
        <v>196</v>
      </c>
      <c r="C400" s="28" t="s">
        <v>314</v>
      </c>
      <c r="D400" s="43">
        <v>0</v>
      </c>
      <c r="E400" s="43">
        <v>0</v>
      </c>
      <c r="F400" s="40">
        <v>0</v>
      </c>
      <c r="G400" s="40">
        <v>0</v>
      </c>
      <c r="H400" s="40"/>
      <c r="I400" s="40">
        <v>0</v>
      </c>
      <c r="J400" s="40">
        <v>0</v>
      </c>
      <c r="K400" s="40"/>
      <c r="L400" s="40">
        <v>0</v>
      </c>
      <c r="M400" s="40"/>
      <c r="N400" s="40">
        <v>0</v>
      </c>
      <c r="O400" s="40"/>
      <c r="P400" s="40">
        <v>0</v>
      </c>
      <c r="Q400" s="40"/>
      <c r="R400" s="40">
        <v>0</v>
      </c>
      <c r="S400" s="40"/>
      <c r="T400" s="40">
        <f t="shared" si="14"/>
        <v>0</v>
      </c>
      <c r="U400" s="40"/>
    </row>
    <row r="401" spans="1:21" ht="31.5" x14ac:dyDescent="0.25">
      <c r="A401" s="29" t="s">
        <v>68</v>
      </c>
      <c r="B401" s="1" t="s">
        <v>566</v>
      </c>
      <c r="C401" s="28" t="s">
        <v>314</v>
      </c>
      <c r="D401" s="43">
        <v>0</v>
      </c>
      <c r="E401" s="43">
        <v>0</v>
      </c>
      <c r="F401" s="40">
        <v>0</v>
      </c>
      <c r="G401" s="40">
        <v>0</v>
      </c>
      <c r="H401" s="40"/>
      <c r="I401" s="40">
        <v>0</v>
      </c>
      <c r="J401" s="40">
        <v>0</v>
      </c>
      <c r="K401" s="40"/>
      <c r="L401" s="40">
        <v>0</v>
      </c>
      <c r="M401" s="40"/>
      <c r="N401" s="40">
        <v>0</v>
      </c>
      <c r="O401" s="40"/>
      <c r="P401" s="40">
        <v>0</v>
      </c>
      <c r="Q401" s="40"/>
      <c r="R401" s="40">
        <v>0</v>
      </c>
      <c r="S401" s="40"/>
      <c r="T401" s="40">
        <f t="shared" si="14"/>
        <v>0</v>
      </c>
      <c r="U401" s="40"/>
    </row>
    <row r="402" spans="1:21" ht="31.5" x14ac:dyDescent="0.25">
      <c r="A402" s="29" t="s">
        <v>532</v>
      </c>
      <c r="B402" s="7" t="s">
        <v>463</v>
      </c>
      <c r="C402" s="28" t="s">
        <v>314</v>
      </c>
      <c r="D402" s="43">
        <v>0</v>
      </c>
      <c r="E402" s="43">
        <v>0</v>
      </c>
      <c r="F402" s="40">
        <v>0</v>
      </c>
      <c r="G402" s="40">
        <v>0</v>
      </c>
      <c r="H402" s="40"/>
      <c r="I402" s="40">
        <v>0</v>
      </c>
      <c r="J402" s="40">
        <v>0</v>
      </c>
      <c r="K402" s="40"/>
      <c r="L402" s="40">
        <v>0</v>
      </c>
      <c r="M402" s="40"/>
      <c r="N402" s="40">
        <v>0</v>
      </c>
      <c r="O402" s="40"/>
      <c r="P402" s="40">
        <v>0</v>
      </c>
      <c r="Q402" s="40"/>
      <c r="R402" s="40">
        <v>0</v>
      </c>
      <c r="S402" s="40"/>
      <c r="T402" s="40">
        <f t="shared" si="14"/>
        <v>0</v>
      </c>
      <c r="U402" s="40"/>
    </row>
    <row r="403" spans="1:21" ht="31.5" x14ac:dyDescent="0.25">
      <c r="A403" s="29" t="s">
        <v>533</v>
      </c>
      <c r="B403" s="7" t="s">
        <v>464</v>
      </c>
      <c r="C403" s="28" t="s">
        <v>314</v>
      </c>
      <c r="D403" s="43">
        <v>0</v>
      </c>
      <c r="E403" s="43">
        <v>0</v>
      </c>
      <c r="F403" s="40">
        <v>0</v>
      </c>
      <c r="G403" s="40">
        <v>0</v>
      </c>
      <c r="H403" s="40"/>
      <c r="I403" s="40">
        <v>0</v>
      </c>
      <c r="J403" s="40">
        <v>0</v>
      </c>
      <c r="K403" s="40"/>
      <c r="L403" s="40">
        <v>0</v>
      </c>
      <c r="M403" s="40"/>
      <c r="N403" s="40">
        <v>0</v>
      </c>
      <c r="O403" s="40"/>
      <c r="P403" s="40">
        <v>0</v>
      </c>
      <c r="Q403" s="40"/>
      <c r="R403" s="40">
        <v>0</v>
      </c>
      <c r="S403" s="40"/>
      <c r="T403" s="40">
        <f t="shared" si="14"/>
        <v>0</v>
      </c>
      <c r="U403" s="40"/>
    </row>
    <row r="404" spans="1:21" ht="31.5" x14ac:dyDescent="0.25">
      <c r="A404" s="29" t="s">
        <v>534</v>
      </c>
      <c r="B404" s="7" t="s">
        <v>449</v>
      </c>
      <c r="C404" s="28" t="s">
        <v>314</v>
      </c>
      <c r="D404" s="43">
        <v>0</v>
      </c>
      <c r="E404" s="43">
        <v>0</v>
      </c>
      <c r="F404" s="40">
        <v>0</v>
      </c>
      <c r="G404" s="40">
        <v>0</v>
      </c>
      <c r="H404" s="40"/>
      <c r="I404" s="40">
        <v>0</v>
      </c>
      <c r="J404" s="40">
        <v>0</v>
      </c>
      <c r="K404" s="40"/>
      <c r="L404" s="40">
        <v>0</v>
      </c>
      <c r="M404" s="40"/>
      <c r="N404" s="40">
        <v>0</v>
      </c>
      <c r="O404" s="40"/>
      <c r="P404" s="40">
        <v>0</v>
      </c>
      <c r="Q404" s="40"/>
      <c r="R404" s="40">
        <v>0</v>
      </c>
      <c r="S404" s="40"/>
      <c r="T404" s="40">
        <f t="shared" si="14"/>
        <v>0</v>
      </c>
      <c r="U404" s="40"/>
    </row>
    <row r="405" spans="1:21" x14ac:dyDescent="0.25">
      <c r="A405" s="29" t="s">
        <v>69</v>
      </c>
      <c r="B405" s="1" t="s">
        <v>83</v>
      </c>
      <c r="C405" s="28" t="s">
        <v>314</v>
      </c>
      <c r="D405" s="43">
        <v>0</v>
      </c>
      <c r="E405" s="43">
        <v>0</v>
      </c>
      <c r="F405" s="40">
        <v>0</v>
      </c>
      <c r="G405" s="40">
        <v>0</v>
      </c>
      <c r="H405" s="40"/>
      <c r="I405" s="40">
        <v>0</v>
      </c>
      <c r="J405" s="40">
        <v>0</v>
      </c>
      <c r="K405" s="40"/>
      <c r="L405" s="40">
        <v>0</v>
      </c>
      <c r="M405" s="40"/>
      <c r="N405" s="40">
        <v>0</v>
      </c>
      <c r="O405" s="40"/>
      <c r="P405" s="40">
        <v>0</v>
      </c>
      <c r="Q405" s="40"/>
      <c r="R405" s="40">
        <v>0</v>
      </c>
      <c r="S405" s="40"/>
      <c r="T405" s="40">
        <f t="shared" si="14"/>
        <v>0</v>
      </c>
      <c r="U405" s="40"/>
    </row>
    <row r="406" spans="1:21" x14ac:dyDescent="0.25">
      <c r="A406" s="29" t="s">
        <v>10</v>
      </c>
      <c r="B406" s="6" t="s">
        <v>608</v>
      </c>
      <c r="C406" s="28" t="s">
        <v>314</v>
      </c>
      <c r="D406" s="43">
        <v>112.11255722673799</v>
      </c>
      <c r="E406" s="43">
        <v>122.66899525999999</v>
      </c>
      <c r="F406" s="40">
        <v>92.245999999999995</v>
      </c>
      <c r="G406" s="40">
        <v>91.894798200000025</v>
      </c>
      <c r="H406" s="40"/>
      <c r="I406" s="84">
        <v>105.27860330171001</v>
      </c>
      <c r="J406" s="84">
        <v>120.02918739675</v>
      </c>
      <c r="K406" s="84"/>
      <c r="L406" s="84">
        <v>125.98353868780001</v>
      </c>
      <c r="M406" s="40"/>
      <c r="N406" s="84">
        <v>110.12498409375</v>
      </c>
      <c r="O406" s="84"/>
      <c r="P406" s="84">
        <v>124.7966439914</v>
      </c>
      <c r="Q406" s="84"/>
      <c r="R406" s="84">
        <v>148.50275752109999</v>
      </c>
      <c r="S406" s="84"/>
      <c r="T406" s="84">
        <f t="shared" si="14"/>
        <v>734.71571499251002</v>
      </c>
      <c r="U406" s="40"/>
    </row>
    <row r="407" spans="1:21" x14ac:dyDescent="0.25">
      <c r="A407" s="29" t="s">
        <v>71</v>
      </c>
      <c r="B407" s="1" t="s">
        <v>609</v>
      </c>
      <c r="C407" s="28" t="s">
        <v>314</v>
      </c>
      <c r="D407" s="43">
        <v>112.11255722673799</v>
      </c>
      <c r="E407" s="43">
        <v>122.66899525999999</v>
      </c>
      <c r="F407" s="40">
        <v>92.245999999999995</v>
      </c>
      <c r="G407" s="40">
        <v>91.894798200000025</v>
      </c>
      <c r="H407" s="40"/>
      <c r="I407" s="84">
        <v>105.27860330171001</v>
      </c>
      <c r="J407" s="84">
        <v>120.02918739675</v>
      </c>
      <c r="K407" s="84"/>
      <c r="L407" s="84">
        <v>125.98353868780001</v>
      </c>
      <c r="M407" s="40"/>
      <c r="N407" s="84">
        <v>110.12498409375</v>
      </c>
      <c r="O407" s="84"/>
      <c r="P407" s="84">
        <v>124.7966439914</v>
      </c>
      <c r="Q407" s="84"/>
      <c r="R407" s="84">
        <v>148.50275752109999</v>
      </c>
      <c r="S407" s="84"/>
      <c r="T407" s="84">
        <f t="shared" si="14"/>
        <v>734.71571499251002</v>
      </c>
      <c r="U407" s="40"/>
    </row>
    <row r="408" spans="1:21" x14ac:dyDescent="0.25">
      <c r="A408" s="29" t="s">
        <v>162</v>
      </c>
      <c r="B408" s="7" t="s">
        <v>310</v>
      </c>
      <c r="C408" s="28" t="s">
        <v>314</v>
      </c>
      <c r="D408" s="43">
        <v>0</v>
      </c>
      <c r="E408" s="43">
        <v>0</v>
      </c>
      <c r="F408" s="40">
        <v>0</v>
      </c>
      <c r="G408" s="40">
        <v>0</v>
      </c>
      <c r="H408" s="40"/>
      <c r="I408" s="84">
        <v>0</v>
      </c>
      <c r="J408" s="84">
        <v>0</v>
      </c>
      <c r="K408" s="84"/>
      <c r="L408" s="84">
        <v>0</v>
      </c>
      <c r="M408" s="40"/>
      <c r="N408" s="84">
        <v>0</v>
      </c>
      <c r="O408" s="84"/>
      <c r="P408" s="84">
        <v>0</v>
      </c>
      <c r="Q408" s="84"/>
      <c r="R408" s="84">
        <v>0</v>
      </c>
      <c r="S408" s="84"/>
      <c r="T408" s="84">
        <f t="shared" si="14"/>
        <v>0</v>
      </c>
      <c r="U408" s="40"/>
    </row>
    <row r="409" spans="1:21" ht="31.5" x14ac:dyDescent="0.25">
      <c r="A409" s="29" t="s">
        <v>483</v>
      </c>
      <c r="B409" s="7" t="s">
        <v>463</v>
      </c>
      <c r="C409" s="28" t="s">
        <v>314</v>
      </c>
      <c r="D409" s="43">
        <v>0</v>
      </c>
      <c r="E409" s="43">
        <v>0</v>
      </c>
      <c r="F409" s="40">
        <v>0</v>
      </c>
      <c r="G409" s="40">
        <v>0</v>
      </c>
      <c r="H409" s="40"/>
      <c r="I409" s="84">
        <v>0</v>
      </c>
      <c r="J409" s="84">
        <v>0</v>
      </c>
      <c r="K409" s="84"/>
      <c r="L409" s="84">
        <v>0</v>
      </c>
      <c r="M409" s="40"/>
      <c r="N409" s="84">
        <v>0</v>
      </c>
      <c r="O409" s="84"/>
      <c r="P409" s="84">
        <v>0</v>
      </c>
      <c r="Q409" s="84"/>
      <c r="R409" s="84">
        <v>0</v>
      </c>
      <c r="S409" s="84"/>
      <c r="T409" s="84">
        <f t="shared" si="14"/>
        <v>0</v>
      </c>
      <c r="U409" s="40"/>
    </row>
    <row r="410" spans="1:21" ht="31.5" x14ac:dyDescent="0.25">
      <c r="A410" s="29" t="s">
        <v>484</v>
      </c>
      <c r="B410" s="7" t="s">
        <v>464</v>
      </c>
      <c r="C410" s="28" t="s">
        <v>314</v>
      </c>
      <c r="D410" s="43">
        <v>0</v>
      </c>
      <c r="E410" s="43">
        <v>0</v>
      </c>
      <c r="F410" s="40">
        <v>0</v>
      </c>
      <c r="G410" s="40">
        <v>0</v>
      </c>
      <c r="H410" s="40"/>
      <c r="I410" s="84">
        <v>0</v>
      </c>
      <c r="J410" s="84">
        <v>0</v>
      </c>
      <c r="K410" s="84"/>
      <c r="L410" s="84">
        <v>0</v>
      </c>
      <c r="M410" s="40"/>
      <c r="N410" s="84">
        <v>0</v>
      </c>
      <c r="O410" s="84"/>
      <c r="P410" s="84">
        <v>0</v>
      </c>
      <c r="Q410" s="84"/>
      <c r="R410" s="84">
        <v>0</v>
      </c>
      <c r="S410" s="84"/>
      <c r="T410" s="84">
        <f t="shared" si="14"/>
        <v>0</v>
      </c>
      <c r="U410" s="40"/>
    </row>
    <row r="411" spans="1:21" ht="31.5" x14ac:dyDescent="0.25">
      <c r="A411" s="29" t="s">
        <v>535</v>
      </c>
      <c r="B411" s="7" t="s">
        <v>449</v>
      </c>
      <c r="C411" s="28" t="s">
        <v>314</v>
      </c>
      <c r="D411" s="43">
        <v>0</v>
      </c>
      <c r="E411" s="43">
        <v>0</v>
      </c>
      <c r="F411" s="40">
        <v>0</v>
      </c>
      <c r="G411" s="40">
        <v>0</v>
      </c>
      <c r="H411" s="40"/>
      <c r="I411" s="84">
        <v>0</v>
      </c>
      <c r="J411" s="84">
        <v>0</v>
      </c>
      <c r="K411" s="84"/>
      <c r="L411" s="84">
        <v>0</v>
      </c>
      <c r="M411" s="40"/>
      <c r="N411" s="84">
        <v>0</v>
      </c>
      <c r="O411" s="84"/>
      <c r="P411" s="84">
        <v>0</v>
      </c>
      <c r="Q411" s="84"/>
      <c r="R411" s="84">
        <v>0</v>
      </c>
      <c r="S411" s="84"/>
      <c r="T411" s="84">
        <f t="shared" si="14"/>
        <v>0</v>
      </c>
      <c r="U411" s="40"/>
    </row>
    <row r="412" spans="1:21" x14ac:dyDescent="0.25">
      <c r="A412" s="29" t="s">
        <v>163</v>
      </c>
      <c r="B412" s="7" t="s">
        <v>621</v>
      </c>
      <c r="C412" s="28" t="s">
        <v>314</v>
      </c>
      <c r="D412" s="43">
        <v>0</v>
      </c>
      <c r="E412" s="43">
        <v>0</v>
      </c>
      <c r="F412" s="40">
        <v>0</v>
      </c>
      <c r="G412" s="40">
        <v>0</v>
      </c>
      <c r="H412" s="40"/>
      <c r="I412" s="84">
        <v>0</v>
      </c>
      <c r="J412" s="84">
        <v>0</v>
      </c>
      <c r="K412" s="84"/>
      <c r="L412" s="84">
        <v>0</v>
      </c>
      <c r="M412" s="40"/>
      <c r="N412" s="84">
        <v>0</v>
      </c>
      <c r="O412" s="84"/>
      <c r="P412" s="84">
        <v>0</v>
      </c>
      <c r="Q412" s="84"/>
      <c r="R412" s="84">
        <v>0</v>
      </c>
      <c r="S412" s="84"/>
      <c r="T412" s="84">
        <f t="shared" si="14"/>
        <v>0</v>
      </c>
      <c r="U412" s="40"/>
    </row>
    <row r="413" spans="1:21" x14ac:dyDescent="0.25">
      <c r="A413" s="29" t="s">
        <v>164</v>
      </c>
      <c r="B413" s="7" t="s">
        <v>311</v>
      </c>
      <c r="C413" s="28" t="s">
        <v>314</v>
      </c>
      <c r="D413" s="43">
        <v>112.11255722673799</v>
      </c>
      <c r="E413" s="43">
        <v>122.66899525999999</v>
      </c>
      <c r="F413" s="40">
        <v>92.245999999999995</v>
      </c>
      <c r="G413" s="40">
        <v>91.894798200000025</v>
      </c>
      <c r="H413" s="40"/>
      <c r="I413" s="84">
        <v>105.27860330171001</v>
      </c>
      <c r="J413" s="84">
        <v>120.02918739675</v>
      </c>
      <c r="K413" s="84"/>
      <c r="L413" s="84">
        <v>125.98353868780001</v>
      </c>
      <c r="M413" s="40"/>
      <c r="N413" s="84">
        <v>110.12498409375</v>
      </c>
      <c r="O413" s="84"/>
      <c r="P413" s="84">
        <v>124.7966439914</v>
      </c>
      <c r="Q413" s="84"/>
      <c r="R413" s="84">
        <v>148.50275752109999</v>
      </c>
      <c r="S413" s="84"/>
      <c r="T413" s="84">
        <f t="shared" si="14"/>
        <v>734.71571499251002</v>
      </c>
      <c r="U413" s="40"/>
    </row>
    <row r="414" spans="1:21" x14ac:dyDescent="0.25">
      <c r="A414" s="29" t="s">
        <v>165</v>
      </c>
      <c r="B414" s="7" t="s">
        <v>615</v>
      </c>
      <c r="C414" s="28" t="s">
        <v>314</v>
      </c>
      <c r="D414" s="43">
        <v>0</v>
      </c>
      <c r="E414" s="43">
        <v>0</v>
      </c>
      <c r="F414" s="40">
        <v>0</v>
      </c>
      <c r="G414" s="40">
        <v>0</v>
      </c>
      <c r="H414" s="40"/>
      <c r="I414" s="84">
        <v>0</v>
      </c>
      <c r="J414" s="84">
        <v>0</v>
      </c>
      <c r="K414" s="84"/>
      <c r="L414" s="84">
        <v>0</v>
      </c>
      <c r="M414" s="40"/>
      <c r="N414" s="84">
        <v>0</v>
      </c>
      <c r="O414" s="84"/>
      <c r="P414" s="84">
        <v>0</v>
      </c>
      <c r="Q414" s="84"/>
      <c r="R414" s="84">
        <v>0</v>
      </c>
      <c r="S414" s="84"/>
      <c r="T414" s="84">
        <f t="shared" si="14"/>
        <v>0</v>
      </c>
      <c r="U414" s="40"/>
    </row>
    <row r="415" spans="1:21" x14ac:dyDescent="0.25">
      <c r="A415" s="29" t="s">
        <v>166</v>
      </c>
      <c r="B415" s="7" t="s">
        <v>313</v>
      </c>
      <c r="C415" s="28" t="s">
        <v>314</v>
      </c>
      <c r="D415" s="43">
        <v>0</v>
      </c>
      <c r="E415" s="43">
        <v>0</v>
      </c>
      <c r="F415" s="40">
        <v>0</v>
      </c>
      <c r="G415" s="40">
        <v>0</v>
      </c>
      <c r="H415" s="40"/>
      <c r="I415" s="84">
        <v>0</v>
      </c>
      <c r="J415" s="84">
        <v>0</v>
      </c>
      <c r="K415" s="84"/>
      <c r="L415" s="84">
        <v>0</v>
      </c>
      <c r="M415" s="40"/>
      <c r="N415" s="84">
        <v>0</v>
      </c>
      <c r="O415" s="84"/>
      <c r="P415" s="84">
        <v>0</v>
      </c>
      <c r="Q415" s="84"/>
      <c r="R415" s="84">
        <v>0</v>
      </c>
      <c r="S415" s="84"/>
      <c r="T415" s="84">
        <f t="shared" si="14"/>
        <v>0</v>
      </c>
      <c r="U415" s="40"/>
    </row>
    <row r="416" spans="1:21" x14ac:dyDescent="0.25">
      <c r="A416" s="29" t="s">
        <v>167</v>
      </c>
      <c r="B416" s="7" t="s">
        <v>622</v>
      </c>
      <c r="C416" s="28" t="s">
        <v>314</v>
      </c>
      <c r="D416" s="43">
        <v>0</v>
      </c>
      <c r="E416" s="43">
        <v>0</v>
      </c>
      <c r="F416" s="40">
        <v>0</v>
      </c>
      <c r="G416" s="40">
        <v>0</v>
      </c>
      <c r="H416" s="40"/>
      <c r="I416" s="84">
        <v>0</v>
      </c>
      <c r="J416" s="84">
        <v>0</v>
      </c>
      <c r="K416" s="84"/>
      <c r="L416" s="84">
        <v>0</v>
      </c>
      <c r="M416" s="40"/>
      <c r="N416" s="84">
        <v>0</v>
      </c>
      <c r="O416" s="84"/>
      <c r="P416" s="84">
        <v>0</v>
      </c>
      <c r="Q416" s="84"/>
      <c r="R416" s="84">
        <v>0</v>
      </c>
      <c r="S416" s="84"/>
      <c r="T416" s="84">
        <f t="shared" si="14"/>
        <v>0</v>
      </c>
      <c r="U416" s="40"/>
    </row>
    <row r="417" spans="1:21" ht="31.5" x14ac:dyDescent="0.25">
      <c r="A417" s="29" t="s">
        <v>182</v>
      </c>
      <c r="B417" s="7" t="s">
        <v>598</v>
      </c>
      <c r="C417" s="28" t="s">
        <v>314</v>
      </c>
      <c r="D417" s="43">
        <v>0</v>
      </c>
      <c r="E417" s="43">
        <v>0</v>
      </c>
      <c r="F417" s="40">
        <v>0</v>
      </c>
      <c r="G417" s="40">
        <v>0</v>
      </c>
      <c r="H417" s="40"/>
      <c r="I417" s="84">
        <v>0</v>
      </c>
      <c r="J417" s="84">
        <v>0</v>
      </c>
      <c r="K417" s="84"/>
      <c r="L417" s="84">
        <v>0</v>
      </c>
      <c r="M417" s="40"/>
      <c r="N417" s="84">
        <v>0</v>
      </c>
      <c r="O417" s="84"/>
      <c r="P417" s="84">
        <v>0</v>
      </c>
      <c r="Q417" s="84"/>
      <c r="R417" s="84">
        <v>0</v>
      </c>
      <c r="S417" s="84"/>
      <c r="T417" s="84">
        <f t="shared" si="14"/>
        <v>0</v>
      </c>
      <c r="U417" s="40"/>
    </row>
    <row r="418" spans="1:21" x14ac:dyDescent="0.25">
      <c r="A418" s="29" t="s">
        <v>536</v>
      </c>
      <c r="B418" s="8" t="s">
        <v>208</v>
      </c>
      <c r="C418" s="28" t="s">
        <v>314</v>
      </c>
      <c r="D418" s="43">
        <v>0</v>
      </c>
      <c r="E418" s="43">
        <v>0</v>
      </c>
      <c r="F418" s="40">
        <v>0</v>
      </c>
      <c r="G418" s="40">
        <v>0</v>
      </c>
      <c r="H418" s="40"/>
      <c r="I418" s="84">
        <v>0</v>
      </c>
      <c r="J418" s="84">
        <v>0</v>
      </c>
      <c r="K418" s="84"/>
      <c r="L418" s="84">
        <v>0</v>
      </c>
      <c r="M418" s="40"/>
      <c r="N418" s="84">
        <v>0</v>
      </c>
      <c r="O418" s="84"/>
      <c r="P418" s="84">
        <v>0</v>
      </c>
      <c r="Q418" s="84"/>
      <c r="R418" s="84">
        <v>0</v>
      </c>
      <c r="S418" s="84"/>
      <c r="T418" s="84">
        <f t="shared" si="14"/>
        <v>0</v>
      </c>
      <c r="U418" s="40"/>
    </row>
    <row r="419" spans="1:21" x14ac:dyDescent="0.25">
      <c r="A419" s="29" t="s">
        <v>537</v>
      </c>
      <c r="B419" s="16" t="s">
        <v>196</v>
      </c>
      <c r="C419" s="28" t="s">
        <v>314</v>
      </c>
      <c r="D419" s="43">
        <v>0</v>
      </c>
      <c r="E419" s="43">
        <v>0</v>
      </c>
      <c r="F419" s="40">
        <v>0</v>
      </c>
      <c r="G419" s="40">
        <v>0</v>
      </c>
      <c r="H419" s="40"/>
      <c r="I419" s="40">
        <v>0</v>
      </c>
      <c r="J419" s="40">
        <v>0</v>
      </c>
      <c r="K419" s="40"/>
      <c r="L419" s="40">
        <v>0</v>
      </c>
      <c r="M419" s="40"/>
      <c r="N419" s="40">
        <v>0</v>
      </c>
      <c r="O419" s="40"/>
      <c r="P419" s="40">
        <v>0</v>
      </c>
      <c r="Q419" s="40"/>
      <c r="R419" s="40">
        <v>0</v>
      </c>
      <c r="S419" s="40"/>
      <c r="T419" s="40">
        <f t="shared" si="14"/>
        <v>0</v>
      </c>
      <c r="U419" s="40"/>
    </row>
    <row r="420" spans="1:21" x14ac:dyDescent="0.25">
      <c r="A420" s="29" t="s">
        <v>72</v>
      </c>
      <c r="B420" s="1" t="s">
        <v>567</v>
      </c>
      <c r="C420" s="28" t="s">
        <v>314</v>
      </c>
      <c r="D420" s="43">
        <v>0</v>
      </c>
      <c r="E420" s="43">
        <v>0</v>
      </c>
      <c r="F420" s="40">
        <v>0</v>
      </c>
      <c r="G420" s="40">
        <v>0</v>
      </c>
      <c r="H420" s="40"/>
      <c r="I420" s="40">
        <v>0</v>
      </c>
      <c r="J420" s="40">
        <v>0</v>
      </c>
      <c r="K420" s="40"/>
      <c r="L420" s="40">
        <v>0</v>
      </c>
      <c r="M420" s="40"/>
      <c r="N420" s="40">
        <v>0</v>
      </c>
      <c r="O420" s="40"/>
      <c r="P420" s="40">
        <v>0</v>
      </c>
      <c r="Q420" s="40"/>
      <c r="R420" s="40">
        <v>0</v>
      </c>
      <c r="S420" s="40"/>
      <c r="T420" s="40">
        <f t="shared" si="14"/>
        <v>0</v>
      </c>
      <c r="U420" s="40"/>
    </row>
    <row r="421" spans="1:21" x14ac:dyDescent="0.25">
      <c r="A421" s="29" t="s">
        <v>73</v>
      </c>
      <c r="B421" s="1" t="s">
        <v>355</v>
      </c>
      <c r="C421" s="28" t="s">
        <v>314</v>
      </c>
      <c r="D421" s="43">
        <v>0</v>
      </c>
      <c r="E421" s="43">
        <v>0</v>
      </c>
      <c r="F421" s="40">
        <v>0</v>
      </c>
      <c r="G421" s="40">
        <v>0</v>
      </c>
      <c r="H421" s="40"/>
      <c r="I421" s="40">
        <v>0</v>
      </c>
      <c r="J421" s="40">
        <v>0</v>
      </c>
      <c r="K421" s="40"/>
      <c r="L421" s="40">
        <v>0</v>
      </c>
      <c r="M421" s="40"/>
      <c r="N421" s="40">
        <v>0</v>
      </c>
      <c r="O421" s="40"/>
      <c r="P421" s="40">
        <v>0</v>
      </c>
      <c r="Q421" s="40"/>
      <c r="R421" s="40">
        <v>0</v>
      </c>
      <c r="S421" s="40"/>
      <c r="T421" s="40">
        <f t="shared" si="14"/>
        <v>0</v>
      </c>
      <c r="U421" s="40"/>
    </row>
    <row r="422" spans="1:21" x14ac:dyDescent="0.25">
      <c r="A422" s="29" t="s">
        <v>186</v>
      </c>
      <c r="B422" s="7" t="s">
        <v>310</v>
      </c>
      <c r="C422" s="28" t="s">
        <v>314</v>
      </c>
      <c r="D422" s="43">
        <v>0</v>
      </c>
      <c r="E422" s="43">
        <v>0</v>
      </c>
      <c r="F422" s="40">
        <v>0</v>
      </c>
      <c r="G422" s="40">
        <v>0</v>
      </c>
      <c r="H422" s="40"/>
      <c r="I422" s="40">
        <v>0</v>
      </c>
      <c r="J422" s="40">
        <v>0</v>
      </c>
      <c r="K422" s="40"/>
      <c r="L422" s="40">
        <v>0</v>
      </c>
      <c r="M422" s="40"/>
      <c r="N422" s="40">
        <v>0</v>
      </c>
      <c r="O422" s="40"/>
      <c r="P422" s="40">
        <v>0</v>
      </c>
      <c r="Q422" s="40"/>
      <c r="R422" s="40">
        <v>0</v>
      </c>
      <c r="S422" s="40"/>
      <c r="T422" s="40">
        <f t="shared" si="14"/>
        <v>0</v>
      </c>
      <c r="U422" s="40"/>
    </row>
    <row r="423" spans="1:21" ht="31.5" x14ac:dyDescent="0.25">
      <c r="A423" s="29" t="s">
        <v>485</v>
      </c>
      <c r="B423" s="7" t="s">
        <v>463</v>
      </c>
      <c r="C423" s="28" t="s">
        <v>314</v>
      </c>
      <c r="D423" s="43">
        <v>0</v>
      </c>
      <c r="E423" s="43">
        <v>0</v>
      </c>
      <c r="F423" s="40">
        <v>0</v>
      </c>
      <c r="G423" s="40">
        <v>0</v>
      </c>
      <c r="H423" s="40"/>
      <c r="I423" s="40">
        <v>0</v>
      </c>
      <c r="J423" s="40">
        <v>0</v>
      </c>
      <c r="K423" s="40"/>
      <c r="L423" s="40">
        <v>0</v>
      </c>
      <c r="M423" s="40"/>
      <c r="N423" s="40">
        <v>0</v>
      </c>
      <c r="O423" s="40"/>
      <c r="P423" s="40">
        <v>0</v>
      </c>
      <c r="Q423" s="40"/>
      <c r="R423" s="40">
        <v>0</v>
      </c>
      <c r="S423" s="40"/>
      <c r="T423" s="40">
        <f t="shared" si="14"/>
        <v>0</v>
      </c>
      <c r="U423" s="40"/>
    </row>
    <row r="424" spans="1:21" ht="31.5" x14ac:dyDescent="0.25">
      <c r="A424" s="29" t="s">
        <v>486</v>
      </c>
      <c r="B424" s="7" t="s">
        <v>464</v>
      </c>
      <c r="C424" s="28" t="s">
        <v>314</v>
      </c>
      <c r="D424" s="43">
        <v>0</v>
      </c>
      <c r="E424" s="43">
        <v>0</v>
      </c>
      <c r="F424" s="40">
        <v>0</v>
      </c>
      <c r="G424" s="40">
        <v>0</v>
      </c>
      <c r="H424" s="40"/>
      <c r="I424" s="40">
        <v>0</v>
      </c>
      <c r="J424" s="40">
        <v>0</v>
      </c>
      <c r="K424" s="40"/>
      <c r="L424" s="40">
        <v>0</v>
      </c>
      <c r="M424" s="40"/>
      <c r="N424" s="40">
        <v>0</v>
      </c>
      <c r="O424" s="40"/>
      <c r="P424" s="40">
        <v>0</v>
      </c>
      <c r="Q424" s="40"/>
      <c r="R424" s="40">
        <v>0</v>
      </c>
      <c r="S424" s="40"/>
      <c r="T424" s="40">
        <f t="shared" si="14"/>
        <v>0</v>
      </c>
      <c r="U424" s="40"/>
    </row>
    <row r="425" spans="1:21" ht="31.5" x14ac:dyDescent="0.25">
      <c r="A425" s="29" t="s">
        <v>655</v>
      </c>
      <c r="B425" s="7" t="s">
        <v>449</v>
      </c>
      <c r="C425" s="28" t="s">
        <v>314</v>
      </c>
      <c r="D425" s="43">
        <v>0</v>
      </c>
      <c r="E425" s="43">
        <v>0</v>
      </c>
      <c r="F425" s="40">
        <v>0</v>
      </c>
      <c r="G425" s="40">
        <v>0</v>
      </c>
      <c r="H425" s="40"/>
      <c r="I425" s="40">
        <v>0</v>
      </c>
      <c r="J425" s="40">
        <v>0</v>
      </c>
      <c r="K425" s="40"/>
      <c r="L425" s="40">
        <v>0</v>
      </c>
      <c r="M425" s="40"/>
      <c r="N425" s="40">
        <v>0</v>
      </c>
      <c r="O425" s="40"/>
      <c r="P425" s="40">
        <v>0</v>
      </c>
      <c r="Q425" s="40"/>
      <c r="R425" s="40">
        <v>0</v>
      </c>
      <c r="S425" s="40"/>
      <c r="T425" s="40">
        <f t="shared" si="14"/>
        <v>0</v>
      </c>
      <c r="U425" s="40"/>
    </row>
    <row r="426" spans="1:21" x14ac:dyDescent="0.25">
      <c r="A426" s="29" t="s">
        <v>187</v>
      </c>
      <c r="B426" s="7" t="s">
        <v>621</v>
      </c>
      <c r="C426" s="28" t="s">
        <v>314</v>
      </c>
      <c r="D426" s="43">
        <v>0</v>
      </c>
      <c r="E426" s="43">
        <v>0</v>
      </c>
      <c r="F426" s="40">
        <v>0</v>
      </c>
      <c r="G426" s="40">
        <v>0</v>
      </c>
      <c r="H426" s="40"/>
      <c r="I426" s="40">
        <v>0</v>
      </c>
      <c r="J426" s="40">
        <v>0</v>
      </c>
      <c r="K426" s="40"/>
      <c r="L426" s="40">
        <v>0</v>
      </c>
      <c r="M426" s="40"/>
      <c r="N426" s="40">
        <v>0</v>
      </c>
      <c r="O426" s="40"/>
      <c r="P426" s="40">
        <v>0</v>
      </c>
      <c r="Q426" s="40"/>
      <c r="R426" s="40">
        <v>0</v>
      </c>
      <c r="S426" s="40"/>
      <c r="T426" s="40">
        <f t="shared" si="14"/>
        <v>0</v>
      </c>
      <c r="U426" s="40"/>
    </row>
    <row r="427" spans="1:21" x14ac:dyDescent="0.25">
      <c r="A427" s="29" t="s">
        <v>188</v>
      </c>
      <c r="B427" s="7" t="s">
        <v>311</v>
      </c>
      <c r="C427" s="28" t="s">
        <v>314</v>
      </c>
      <c r="D427" s="43">
        <v>0</v>
      </c>
      <c r="E427" s="43">
        <v>0</v>
      </c>
      <c r="F427" s="40">
        <v>0</v>
      </c>
      <c r="G427" s="40">
        <v>0</v>
      </c>
      <c r="H427" s="40"/>
      <c r="I427" s="40">
        <v>0</v>
      </c>
      <c r="J427" s="40">
        <v>0</v>
      </c>
      <c r="K427" s="40"/>
      <c r="L427" s="40">
        <v>0</v>
      </c>
      <c r="M427" s="40"/>
      <c r="N427" s="40">
        <v>0</v>
      </c>
      <c r="O427" s="40"/>
      <c r="P427" s="40">
        <v>0</v>
      </c>
      <c r="Q427" s="40"/>
      <c r="R427" s="40">
        <v>0</v>
      </c>
      <c r="S427" s="40"/>
      <c r="T427" s="40">
        <f t="shared" si="14"/>
        <v>0</v>
      </c>
      <c r="U427" s="40"/>
    </row>
    <row r="428" spans="1:21" x14ac:dyDescent="0.25">
      <c r="A428" s="29" t="s">
        <v>189</v>
      </c>
      <c r="B428" s="7" t="s">
        <v>615</v>
      </c>
      <c r="C428" s="28" t="s">
        <v>314</v>
      </c>
      <c r="D428" s="43">
        <v>0</v>
      </c>
      <c r="E428" s="43">
        <v>0</v>
      </c>
      <c r="F428" s="40">
        <v>0</v>
      </c>
      <c r="G428" s="40">
        <v>0</v>
      </c>
      <c r="H428" s="40"/>
      <c r="I428" s="40">
        <v>0</v>
      </c>
      <c r="J428" s="40">
        <v>0</v>
      </c>
      <c r="K428" s="40"/>
      <c r="L428" s="40">
        <v>0</v>
      </c>
      <c r="M428" s="40"/>
      <c r="N428" s="40">
        <v>0</v>
      </c>
      <c r="O428" s="40"/>
      <c r="P428" s="40">
        <v>0</v>
      </c>
      <c r="Q428" s="40"/>
      <c r="R428" s="40">
        <v>0</v>
      </c>
      <c r="S428" s="40"/>
      <c r="T428" s="40">
        <f t="shared" si="14"/>
        <v>0</v>
      </c>
      <c r="U428" s="40"/>
    </row>
    <row r="429" spans="1:21" x14ac:dyDescent="0.25">
      <c r="A429" s="29" t="s">
        <v>190</v>
      </c>
      <c r="B429" s="7" t="s">
        <v>313</v>
      </c>
      <c r="C429" s="28" t="s">
        <v>314</v>
      </c>
      <c r="D429" s="43">
        <v>0</v>
      </c>
      <c r="E429" s="43">
        <v>0</v>
      </c>
      <c r="F429" s="40">
        <v>0</v>
      </c>
      <c r="G429" s="40">
        <v>0</v>
      </c>
      <c r="H429" s="40"/>
      <c r="I429" s="40">
        <v>0</v>
      </c>
      <c r="J429" s="40">
        <v>0</v>
      </c>
      <c r="K429" s="40"/>
      <c r="L429" s="40">
        <v>0</v>
      </c>
      <c r="M429" s="40"/>
      <c r="N429" s="40">
        <v>0</v>
      </c>
      <c r="O429" s="40"/>
      <c r="P429" s="40">
        <v>0</v>
      </c>
      <c r="Q429" s="40"/>
      <c r="R429" s="40">
        <v>0</v>
      </c>
      <c r="S429" s="40"/>
      <c r="T429" s="40">
        <f t="shared" si="14"/>
        <v>0</v>
      </c>
      <c r="U429" s="40"/>
    </row>
    <row r="430" spans="1:21" x14ac:dyDescent="0.25">
      <c r="A430" s="29" t="s">
        <v>191</v>
      </c>
      <c r="B430" s="7" t="s">
        <v>622</v>
      </c>
      <c r="C430" s="28" t="s">
        <v>314</v>
      </c>
      <c r="D430" s="43">
        <v>0</v>
      </c>
      <c r="E430" s="43">
        <v>0</v>
      </c>
      <c r="F430" s="40">
        <v>0</v>
      </c>
      <c r="G430" s="40">
        <v>0</v>
      </c>
      <c r="H430" s="40"/>
      <c r="I430" s="40">
        <v>0</v>
      </c>
      <c r="J430" s="40">
        <v>0</v>
      </c>
      <c r="K430" s="40"/>
      <c r="L430" s="40">
        <v>0</v>
      </c>
      <c r="M430" s="40"/>
      <c r="N430" s="40">
        <v>0</v>
      </c>
      <c r="O430" s="40"/>
      <c r="P430" s="40">
        <v>0</v>
      </c>
      <c r="Q430" s="40"/>
      <c r="R430" s="40">
        <v>0</v>
      </c>
      <c r="S430" s="40"/>
      <c r="T430" s="40">
        <f t="shared" si="14"/>
        <v>0</v>
      </c>
      <c r="U430" s="40"/>
    </row>
    <row r="431" spans="1:21" ht="31.5" x14ac:dyDescent="0.25">
      <c r="A431" s="29" t="s">
        <v>192</v>
      </c>
      <c r="B431" s="7" t="s">
        <v>598</v>
      </c>
      <c r="C431" s="28" t="s">
        <v>314</v>
      </c>
      <c r="D431" s="43">
        <v>0</v>
      </c>
      <c r="E431" s="43">
        <v>0</v>
      </c>
      <c r="F431" s="40">
        <v>0</v>
      </c>
      <c r="G431" s="40">
        <v>0</v>
      </c>
      <c r="H431" s="40"/>
      <c r="I431" s="40">
        <v>0</v>
      </c>
      <c r="J431" s="40">
        <v>0</v>
      </c>
      <c r="K431" s="40"/>
      <c r="L431" s="40">
        <v>0</v>
      </c>
      <c r="M431" s="40"/>
      <c r="N431" s="40">
        <v>0</v>
      </c>
      <c r="O431" s="40"/>
      <c r="P431" s="40">
        <v>0</v>
      </c>
      <c r="Q431" s="40"/>
      <c r="R431" s="40">
        <v>0</v>
      </c>
      <c r="S431" s="40"/>
      <c r="T431" s="40">
        <f t="shared" si="14"/>
        <v>0</v>
      </c>
      <c r="U431" s="40"/>
    </row>
    <row r="432" spans="1:21" x14ac:dyDescent="0.25">
      <c r="A432" s="29" t="s">
        <v>538</v>
      </c>
      <c r="B432" s="16" t="s">
        <v>208</v>
      </c>
      <c r="C432" s="28" t="s">
        <v>314</v>
      </c>
      <c r="D432" s="43">
        <v>0</v>
      </c>
      <c r="E432" s="43">
        <v>0</v>
      </c>
      <c r="F432" s="40">
        <v>0</v>
      </c>
      <c r="G432" s="40">
        <v>0</v>
      </c>
      <c r="H432" s="40"/>
      <c r="I432" s="40">
        <v>0</v>
      </c>
      <c r="J432" s="40">
        <v>0</v>
      </c>
      <c r="K432" s="40"/>
      <c r="L432" s="40">
        <v>0</v>
      </c>
      <c r="M432" s="40"/>
      <c r="N432" s="40">
        <v>0</v>
      </c>
      <c r="O432" s="40"/>
      <c r="P432" s="40">
        <v>0</v>
      </c>
      <c r="Q432" s="40"/>
      <c r="R432" s="40">
        <v>0</v>
      </c>
      <c r="S432" s="40"/>
      <c r="T432" s="40">
        <f t="shared" si="14"/>
        <v>0</v>
      </c>
      <c r="U432" s="40"/>
    </row>
    <row r="433" spans="1:21" x14ac:dyDescent="0.25">
      <c r="A433" s="29" t="s">
        <v>539</v>
      </c>
      <c r="B433" s="16" t="s">
        <v>196</v>
      </c>
      <c r="C433" s="28" t="s">
        <v>314</v>
      </c>
      <c r="D433" s="43">
        <v>0</v>
      </c>
      <c r="E433" s="43">
        <v>0</v>
      </c>
      <c r="F433" s="40">
        <v>0</v>
      </c>
      <c r="G433" s="40">
        <v>0</v>
      </c>
      <c r="H433" s="40"/>
      <c r="I433" s="40">
        <v>0</v>
      </c>
      <c r="J433" s="40">
        <v>0</v>
      </c>
      <c r="K433" s="40"/>
      <c r="L433" s="40">
        <v>0</v>
      </c>
      <c r="M433" s="40"/>
      <c r="N433" s="40">
        <v>0</v>
      </c>
      <c r="O433" s="40"/>
      <c r="P433" s="40">
        <v>0</v>
      </c>
      <c r="Q433" s="40"/>
      <c r="R433" s="40">
        <v>0</v>
      </c>
      <c r="S433" s="40"/>
      <c r="T433" s="40">
        <f t="shared" si="14"/>
        <v>0</v>
      </c>
      <c r="U433" s="40"/>
    </row>
    <row r="434" spans="1:21" x14ac:dyDescent="0.25">
      <c r="A434" s="29" t="s">
        <v>12</v>
      </c>
      <c r="B434" s="6" t="s">
        <v>693</v>
      </c>
      <c r="C434" s="28" t="s">
        <v>314</v>
      </c>
      <c r="D434" s="43">
        <v>55.181689355347586</v>
      </c>
      <c r="E434" s="43">
        <v>34.096399175999998</v>
      </c>
      <c r="F434" s="40">
        <v>21.678999999999998</v>
      </c>
      <c r="G434" s="40">
        <v>20.909196492000007</v>
      </c>
      <c r="H434" s="40"/>
      <c r="I434" s="84">
        <v>25.284450660342003</v>
      </c>
      <c r="J434" s="84">
        <v>24.005837479350003</v>
      </c>
      <c r="K434" s="84"/>
      <c r="L434" s="84">
        <v>25.196707737560004</v>
      </c>
      <c r="M434" s="40"/>
      <c r="N434" s="84">
        <v>22.024996818750001</v>
      </c>
      <c r="O434" s="84"/>
      <c r="P434" s="84">
        <v>24.959328798280001</v>
      </c>
      <c r="Q434" s="84"/>
      <c r="R434" s="84">
        <v>29.700551504220002</v>
      </c>
      <c r="S434" s="40"/>
      <c r="T434" s="84">
        <f t="shared" si="14"/>
        <v>151.17187299850201</v>
      </c>
      <c r="U434" s="40"/>
    </row>
    <row r="435" spans="1:21" x14ac:dyDescent="0.25">
      <c r="A435" s="29" t="s">
        <v>27</v>
      </c>
      <c r="B435" s="6" t="s">
        <v>82</v>
      </c>
      <c r="C435" s="28" t="s">
        <v>314</v>
      </c>
      <c r="D435" s="43">
        <v>0</v>
      </c>
      <c r="E435" s="43">
        <v>0</v>
      </c>
      <c r="F435" s="40">
        <v>0</v>
      </c>
      <c r="G435" s="40">
        <v>0</v>
      </c>
      <c r="H435" s="40"/>
      <c r="I435" s="40">
        <v>0</v>
      </c>
      <c r="J435" s="40">
        <v>0</v>
      </c>
      <c r="K435" s="40"/>
      <c r="L435" s="40">
        <v>0</v>
      </c>
      <c r="M435" s="40"/>
      <c r="N435" s="40">
        <v>0</v>
      </c>
      <c r="O435" s="40"/>
      <c r="P435" s="40">
        <v>0</v>
      </c>
      <c r="Q435" s="40"/>
      <c r="R435" s="40">
        <v>0</v>
      </c>
      <c r="S435" s="40"/>
      <c r="T435" s="40">
        <f t="shared" si="14"/>
        <v>0</v>
      </c>
      <c r="U435" s="40"/>
    </row>
    <row r="436" spans="1:21" x14ac:dyDescent="0.25">
      <c r="A436" s="29" t="s">
        <v>60</v>
      </c>
      <c r="B436" s="26" t="s">
        <v>475</v>
      </c>
      <c r="C436" s="28" t="s">
        <v>314</v>
      </c>
      <c r="D436" s="43">
        <v>0</v>
      </c>
      <c r="E436" s="43">
        <v>0</v>
      </c>
      <c r="F436" s="40">
        <v>0</v>
      </c>
      <c r="G436" s="40">
        <v>0</v>
      </c>
      <c r="H436" s="40"/>
      <c r="I436" s="40">
        <v>0</v>
      </c>
      <c r="J436" s="40">
        <v>0</v>
      </c>
      <c r="K436" s="40"/>
      <c r="L436" s="40">
        <v>0</v>
      </c>
      <c r="M436" s="40"/>
      <c r="N436" s="40">
        <v>0</v>
      </c>
      <c r="O436" s="40"/>
      <c r="P436" s="40">
        <v>0</v>
      </c>
      <c r="Q436" s="40"/>
      <c r="R436" s="40">
        <v>0</v>
      </c>
      <c r="S436" s="40"/>
      <c r="T436" s="40">
        <f t="shared" si="14"/>
        <v>0</v>
      </c>
      <c r="U436" s="40"/>
    </row>
    <row r="437" spans="1:21" x14ac:dyDescent="0.25">
      <c r="A437" s="29" t="s">
        <v>183</v>
      </c>
      <c r="B437" s="26" t="s">
        <v>184</v>
      </c>
      <c r="C437" s="28" t="s">
        <v>314</v>
      </c>
      <c r="D437" s="43">
        <v>0</v>
      </c>
      <c r="E437" s="43">
        <v>0</v>
      </c>
      <c r="F437" s="40">
        <v>0</v>
      </c>
      <c r="G437" s="40">
        <v>0</v>
      </c>
      <c r="H437" s="40"/>
      <c r="I437" s="40">
        <v>0</v>
      </c>
      <c r="J437" s="40">
        <v>0</v>
      </c>
      <c r="K437" s="40"/>
      <c r="L437" s="40">
        <v>0</v>
      </c>
      <c r="M437" s="40"/>
      <c r="N437" s="40">
        <v>0</v>
      </c>
      <c r="O437" s="40"/>
      <c r="P437" s="40">
        <v>0</v>
      </c>
      <c r="Q437" s="40"/>
      <c r="R437" s="40">
        <v>0</v>
      </c>
      <c r="S437" s="40"/>
      <c r="T437" s="40">
        <f t="shared" si="14"/>
        <v>0</v>
      </c>
      <c r="U437" s="40"/>
    </row>
    <row r="438" spans="1:21" s="24" customFormat="1" ht="18" customHeight="1" x14ac:dyDescent="0.25">
      <c r="A438" s="29" t="s">
        <v>676</v>
      </c>
      <c r="B438" s="26" t="s">
        <v>694</v>
      </c>
      <c r="C438" s="28" t="s">
        <v>314</v>
      </c>
      <c r="D438" s="28">
        <v>0</v>
      </c>
      <c r="E438" s="28">
        <v>0</v>
      </c>
      <c r="F438" s="40">
        <v>0</v>
      </c>
      <c r="G438" s="40">
        <v>0</v>
      </c>
      <c r="H438" s="40"/>
      <c r="I438" s="40">
        <v>0</v>
      </c>
      <c r="J438" s="40">
        <v>0</v>
      </c>
      <c r="K438" s="40"/>
      <c r="L438" s="40">
        <v>0</v>
      </c>
      <c r="M438" s="40"/>
      <c r="N438" s="40">
        <v>0</v>
      </c>
      <c r="O438" s="40"/>
      <c r="P438" s="40">
        <v>0</v>
      </c>
      <c r="Q438" s="40"/>
      <c r="R438" s="40">
        <v>0</v>
      </c>
      <c r="S438" s="40"/>
      <c r="T438" s="40">
        <f t="shared" si="14"/>
        <v>0</v>
      </c>
      <c r="U438" s="40"/>
    </row>
    <row r="439" spans="1:21" s="24" customFormat="1" x14ac:dyDescent="0.25">
      <c r="A439" s="29" t="s">
        <v>677</v>
      </c>
      <c r="B439" s="26" t="s">
        <v>678</v>
      </c>
      <c r="C439" s="28" t="s">
        <v>314</v>
      </c>
      <c r="D439" s="28">
        <v>0</v>
      </c>
      <c r="E439" s="28">
        <v>0</v>
      </c>
      <c r="F439" s="40">
        <v>0</v>
      </c>
      <c r="G439" s="40">
        <v>0</v>
      </c>
      <c r="H439" s="40"/>
      <c r="I439" s="40">
        <v>0</v>
      </c>
      <c r="J439" s="40">
        <v>0</v>
      </c>
      <c r="K439" s="40"/>
      <c r="L439" s="40">
        <v>0</v>
      </c>
      <c r="M439" s="40"/>
      <c r="N439" s="40">
        <v>0</v>
      </c>
      <c r="O439" s="40"/>
      <c r="P439" s="40">
        <v>0</v>
      </c>
      <c r="Q439" s="40"/>
      <c r="R439" s="40">
        <v>0</v>
      </c>
      <c r="S439" s="40"/>
      <c r="T439" s="40">
        <f t="shared" si="14"/>
        <v>0</v>
      </c>
      <c r="U439" s="40"/>
    </row>
    <row r="440" spans="1:21" x14ac:dyDescent="0.25">
      <c r="A440" s="29" t="s">
        <v>11</v>
      </c>
      <c r="B440" s="2" t="s">
        <v>74</v>
      </c>
      <c r="C440" s="28" t="s">
        <v>314</v>
      </c>
      <c r="D440" s="28">
        <v>0</v>
      </c>
      <c r="E440" s="28">
        <v>0</v>
      </c>
      <c r="F440" s="40">
        <v>0</v>
      </c>
      <c r="G440" s="40">
        <v>0</v>
      </c>
      <c r="H440" s="40"/>
      <c r="I440" s="40">
        <v>0</v>
      </c>
      <c r="J440" s="40">
        <v>0</v>
      </c>
      <c r="K440" s="40"/>
      <c r="L440" s="40">
        <v>0</v>
      </c>
      <c r="M440" s="40"/>
      <c r="N440" s="40">
        <v>0</v>
      </c>
      <c r="O440" s="40"/>
      <c r="P440" s="40">
        <v>0</v>
      </c>
      <c r="Q440" s="40"/>
      <c r="R440" s="40">
        <v>0</v>
      </c>
      <c r="S440" s="40"/>
      <c r="T440" s="40">
        <f t="shared" si="14"/>
        <v>0</v>
      </c>
      <c r="U440" s="40"/>
    </row>
    <row r="441" spans="1:21" x14ac:dyDescent="0.25">
      <c r="A441" s="29" t="s">
        <v>13</v>
      </c>
      <c r="B441" s="6" t="s">
        <v>75</v>
      </c>
      <c r="C441" s="28" t="s">
        <v>314</v>
      </c>
      <c r="D441" s="28">
        <v>0</v>
      </c>
      <c r="E441" s="28">
        <v>0</v>
      </c>
      <c r="F441" s="40">
        <v>0</v>
      </c>
      <c r="G441" s="40">
        <v>0</v>
      </c>
      <c r="H441" s="40"/>
      <c r="I441" s="40">
        <v>0</v>
      </c>
      <c r="J441" s="40">
        <v>0</v>
      </c>
      <c r="K441" s="40"/>
      <c r="L441" s="40">
        <v>0</v>
      </c>
      <c r="M441" s="40"/>
      <c r="N441" s="40">
        <v>0</v>
      </c>
      <c r="O441" s="40"/>
      <c r="P441" s="40">
        <v>0</v>
      </c>
      <c r="Q441" s="40"/>
      <c r="R441" s="40">
        <v>0</v>
      </c>
      <c r="S441" s="40"/>
      <c r="T441" s="40">
        <f t="shared" si="14"/>
        <v>0</v>
      </c>
      <c r="U441" s="40"/>
    </row>
    <row r="442" spans="1:21" x14ac:dyDescent="0.25">
      <c r="A442" s="29" t="s">
        <v>14</v>
      </c>
      <c r="B442" s="6" t="s">
        <v>76</v>
      </c>
      <c r="C442" s="28" t="s">
        <v>314</v>
      </c>
      <c r="D442" s="28">
        <v>0</v>
      </c>
      <c r="E442" s="28">
        <v>0</v>
      </c>
      <c r="F442" s="40">
        <v>0</v>
      </c>
      <c r="G442" s="40">
        <v>0</v>
      </c>
      <c r="H442" s="40"/>
      <c r="I442" s="40">
        <v>0</v>
      </c>
      <c r="J442" s="40">
        <v>0</v>
      </c>
      <c r="K442" s="40"/>
      <c r="L442" s="40">
        <v>0</v>
      </c>
      <c r="M442" s="40"/>
      <c r="N442" s="40">
        <v>0</v>
      </c>
      <c r="O442" s="40"/>
      <c r="P442" s="40">
        <v>0</v>
      </c>
      <c r="Q442" s="40"/>
      <c r="R442" s="40">
        <v>0</v>
      </c>
      <c r="S442" s="40"/>
      <c r="T442" s="40">
        <f t="shared" si="14"/>
        <v>0</v>
      </c>
      <c r="U442" s="40"/>
    </row>
    <row r="443" spans="1:21" x14ac:dyDescent="0.25">
      <c r="A443" s="29" t="s">
        <v>20</v>
      </c>
      <c r="B443" s="6" t="s">
        <v>705</v>
      </c>
      <c r="C443" s="28" t="s">
        <v>314</v>
      </c>
      <c r="D443" s="28">
        <v>0</v>
      </c>
      <c r="E443" s="28">
        <v>0</v>
      </c>
      <c r="F443" s="40">
        <v>0</v>
      </c>
      <c r="G443" s="40">
        <v>0</v>
      </c>
      <c r="H443" s="40"/>
      <c r="I443" s="40">
        <v>0</v>
      </c>
      <c r="J443" s="40">
        <v>0</v>
      </c>
      <c r="K443" s="40"/>
      <c r="L443" s="40">
        <v>0</v>
      </c>
      <c r="M443" s="40"/>
      <c r="N443" s="40">
        <v>0</v>
      </c>
      <c r="O443" s="40"/>
      <c r="P443" s="40">
        <v>0</v>
      </c>
      <c r="Q443" s="40"/>
      <c r="R443" s="40">
        <v>0</v>
      </c>
      <c r="S443" s="40"/>
      <c r="T443" s="40">
        <f t="shared" si="14"/>
        <v>0</v>
      </c>
      <c r="U443" s="40"/>
    </row>
    <row r="444" spans="1:21" x14ac:dyDescent="0.25">
      <c r="A444" s="29" t="s">
        <v>28</v>
      </c>
      <c r="B444" s="6" t="s">
        <v>77</v>
      </c>
      <c r="C444" s="28" t="s">
        <v>314</v>
      </c>
      <c r="D444" s="28">
        <v>0</v>
      </c>
      <c r="E444" s="28">
        <v>0</v>
      </c>
      <c r="F444" s="40">
        <v>0</v>
      </c>
      <c r="G444" s="40">
        <v>0</v>
      </c>
      <c r="H444" s="40"/>
      <c r="I444" s="40">
        <v>0</v>
      </c>
      <c r="J444" s="40">
        <v>0</v>
      </c>
      <c r="K444" s="40"/>
      <c r="L444" s="40">
        <v>0</v>
      </c>
      <c r="M444" s="40"/>
      <c r="N444" s="40">
        <v>0</v>
      </c>
      <c r="O444" s="40"/>
      <c r="P444" s="40">
        <v>0</v>
      </c>
      <c r="Q444" s="40"/>
      <c r="R444" s="40">
        <v>0</v>
      </c>
      <c r="S444" s="40"/>
      <c r="T444" s="40">
        <f t="shared" ref="T444:T451" si="15">I444+J444+L444+N444+P444+R444</f>
        <v>0</v>
      </c>
      <c r="U444" s="40"/>
    </row>
    <row r="445" spans="1:21" x14ac:dyDescent="0.25">
      <c r="A445" s="29" t="s">
        <v>29</v>
      </c>
      <c r="B445" s="6" t="s">
        <v>78</v>
      </c>
      <c r="C445" s="28" t="s">
        <v>314</v>
      </c>
      <c r="D445" s="28">
        <v>0</v>
      </c>
      <c r="E445" s="28">
        <v>0</v>
      </c>
      <c r="F445" s="40">
        <v>0</v>
      </c>
      <c r="G445" s="40">
        <v>0</v>
      </c>
      <c r="H445" s="40"/>
      <c r="I445" s="40">
        <v>0</v>
      </c>
      <c r="J445" s="40">
        <v>0</v>
      </c>
      <c r="K445" s="40"/>
      <c r="L445" s="40">
        <v>0</v>
      </c>
      <c r="M445" s="40"/>
      <c r="N445" s="40">
        <v>0</v>
      </c>
      <c r="O445" s="40"/>
      <c r="P445" s="40">
        <v>0</v>
      </c>
      <c r="Q445" s="40"/>
      <c r="R445" s="40">
        <v>0</v>
      </c>
      <c r="S445" s="40"/>
      <c r="T445" s="40">
        <f t="shared" si="15"/>
        <v>0</v>
      </c>
      <c r="U445" s="40"/>
    </row>
    <row r="446" spans="1:21" x14ac:dyDescent="0.25">
      <c r="A446" s="29" t="s">
        <v>64</v>
      </c>
      <c r="B446" s="1" t="s">
        <v>185</v>
      </c>
      <c r="C446" s="28" t="s">
        <v>314</v>
      </c>
      <c r="D446" s="28">
        <v>0</v>
      </c>
      <c r="E446" s="28">
        <v>0</v>
      </c>
      <c r="F446" s="40">
        <v>0</v>
      </c>
      <c r="G446" s="40">
        <v>0</v>
      </c>
      <c r="H446" s="40"/>
      <c r="I446" s="40">
        <v>0</v>
      </c>
      <c r="J446" s="40">
        <v>0</v>
      </c>
      <c r="K446" s="40"/>
      <c r="L446" s="40">
        <v>0</v>
      </c>
      <c r="M446" s="40"/>
      <c r="N446" s="40">
        <v>0</v>
      </c>
      <c r="O446" s="40"/>
      <c r="P446" s="40">
        <v>0</v>
      </c>
      <c r="Q446" s="40"/>
      <c r="R446" s="40">
        <v>0</v>
      </c>
      <c r="S446" s="40"/>
      <c r="T446" s="40">
        <f t="shared" si="15"/>
        <v>0</v>
      </c>
      <c r="U446" s="40"/>
    </row>
    <row r="447" spans="1:21" ht="31.5" x14ac:dyDescent="0.25">
      <c r="A447" s="29" t="s">
        <v>305</v>
      </c>
      <c r="B447" s="7" t="s">
        <v>296</v>
      </c>
      <c r="C447" s="28" t="s">
        <v>314</v>
      </c>
      <c r="D447" s="28">
        <v>0</v>
      </c>
      <c r="E447" s="28">
        <v>0</v>
      </c>
      <c r="F447" s="40">
        <v>0</v>
      </c>
      <c r="G447" s="40">
        <v>0</v>
      </c>
      <c r="H447" s="40"/>
      <c r="I447" s="40">
        <v>0</v>
      </c>
      <c r="J447" s="40">
        <v>0</v>
      </c>
      <c r="K447" s="40"/>
      <c r="L447" s="40">
        <v>0</v>
      </c>
      <c r="M447" s="40"/>
      <c r="N447" s="40">
        <v>0</v>
      </c>
      <c r="O447" s="40"/>
      <c r="P447" s="40">
        <v>0</v>
      </c>
      <c r="Q447" s="40"/>
      <c r="R447" s="40">
        <v>0</v>
      </c>
      <c r="S447" s="40"/>
      <c r="T447" s="40">
        <f t="shared" si="15"/>
        <v>0</v>
      </c>
      <c r="U447" s="40"/>
    </row>
    <row r="448" spans="1:21" x14ac:dyDescent="0.25">
      <c r="A448" s="29" t="s">
        <v>359</v>
      </c>
      <c r="B448" s="1" t="s">
        <v>304</v>
      </c>
      <c r="C448" s="28" t="s">
        <v>314</v>
      </c>
      <c r="D448" s="28">
        <v>0</v>
      </c>
      <c r="E448" s="28">
        <v>0</v>
      </c>
      <c r="F448" s="40">
        <v>0</v>
      </c>
      <c r="G448" s="40">
        <v>0</v>
      </c>
      <c r="H448" s="40"/>
      <c r="I448" s="40">
        <v>0</v>
      </c>
      <c r="J448" s="40">
        <v>0</v>
      </c>
      <c r="K448" s="40"/>
      <c r="L448" s="40">
        <v>0</v>
      </c>
      <c r="M448" s="40"/>
      <c r="N448" s="40">
        <v>0</v>
      </c>
      <c r="O448" s="40"/>
      <c r="P448" s="40">
        <v>0</v>
      </c>
      <c r="Q448" s="40"/>
      <c r="R448" s="40">
        <v>0</v>
      </c>
      <c r="S448" s="40"/>
      <c r="T448" s="40">
        <f t="shared" si="15"/>
        <v>0</v>
      </c>
      <c r="U448" s="40"/>
    </row>
    <row r="449" spans="1:21" ht="31.5" x14ac:dyDescent="0.25">
      <c r="A449" s="29" t="s">
        <v>360</v>
      </c>
      <c r="B449" s="7" t="s">
        <v>306</v>
      </c>
      <c r="C449" s="28" t="s">
        <v>314</v>
      </c>
      <c r="D449" s="28">
        <v>0</v>
      </c>
      <c r="E449" s="28">
        <v>0</v>
      </c>
      <c r="F449" s="40">
        <v>0</v>
      </c>
      <c r="G449" s="40">
        <v>0</v>
      </c>
      <c r="H449" s="40"/>
      <c r="I449" s="40">
        <v>0</v>
      </c>
      <c r="J449" s="40">
        <v>0</v>
      </c>
      <c r="K449" s="40"/>
      <c r="L449" s="40">
        <v>0</v>
      </c>
      <c r="M449" s="40"/>
      <c r="N449" s="40">
        <v>0</v>
      </c>
      <c r="O449" s="40"/>
      <c r="P449" s="40">
        <v>0</v>
      </c>
      <c r="Q449" s="40"/>
      <c r="R449" s="40">
        <v>0</v>
      </c>
      <c r="S449" s="40"/>
      <c r="T449" s="40">
        <f t="shared" si="15"/>
        <v>0</v>
      </c>
      <c r="U449" s="40"/>
    </row>
    <row r="450" spans="1:21" x14ac:dyDescent="0.25">
      <c r="A450" s="29" t="s">
        <v>30</v>
      </c>
      <c r="B450" s="6" t="s">
        <v>79</v>
      </c>
      <c r="C450" s="28" t="s">
        <v>314</v>
      </c>
      <c r="D450" s="28">
        <v>0</v>
      </c>
      <c r="E450" s="28">
        <v>0</v>
      </c>
      <c r="F450" s="40">
        <v>0</v>
      </c>
      <c r="G450" s="40">
        <v>0</v>
      </c>
      <c r="H450" s="40"/>
      <c r="I450" s="40">
        <v>0</v>
      </c>
      <c r="J450" s="40">
        <v>0</v>
      </c>
      <c r="K450" s="40"/>
      <c r="L450" s="40">
        <v>0</v>
      </c>
      <c r="M450" s="40"/>
      <c r="N450" s="40">
        <v>0</v>
      </c>
      <c r="O450" s="40"/>
      <c r="P450" s="40">
        <v>0</v>
      </c>
      <c r="Q450" s="40"/>
      <c r="R450" s="40">
        <v>0</v>
      </c>
      <c r="S450" s="40"/>
      <c r="T450" s="40">
        <f t="shared" si="15"/>
        <v>0</v>
      </c>
      <c r="U450" s="40"/>
    </row>
    <row r="451" spans="1:21" x14ac:dyDescent="0.25">
      <c r="A451" s="29" t="s">
        <v>31</v>
      </c>
      <c r="B451" s="6" t="s">
        <v>80</v>
      </c>
      <c r="C451" s="28" t="s">
        <v>314</v>
      </c>
      <c r="D451" s="28">
        <v>0</v>
      </c>
      <c r="E451" s="28">
        <v>0</v>
      </c>
      <c r="F451" s="40">
        <v>0</v>
      </c>
      <c r="G451" s="40">
        <v>0</v>
      </c>
      <c r="H451" s="40"/>
      <c r="I451" s="40">
        <v>0</v>
      </c>
      <c r="J451" s="40">
        <v>0</v>
      </c>
      <c r="K451" s="40"/>
      <c r="L451" s="40">
        <v>0</v>
      </c>
      <c r="M451" s="40"/>
      <c r="N451" s="40">
        <v>0</v>
      </c>
      <c r="O451" s="40"/>
      <c r="P451" s="40">
        <v>0</v>
      </c>
      <c r="Q451" s="40"/>
      <c r="R451" s="40">
        <v>0</v>
      </c>
      <c r="S451" s="40"/>
      <c r="T451" s="40">
        <f t="shared" si="15"/>
        <v>0</v>
      </c>
      <c r="U451" s="40"/>
    </row>
    <row r="452" spans="1:21" s="33" customFormat="1" x14ac:dyDescent="0.25">
      <c r="A452" s="29" t="s">
        <v>16</v>
      </c>
      <c r="B452" s="19" t="s">
        <v>429</v>
      </c>
      <c r="C452" s="30" t="s">
        <v>81</v>
      </c>
      <c r="D452" s="20" t="s">
        <v>155</v>
      </c>
      <c r="E452" s="20" t="s">
        <v>155</v>
      </c>
      <c r="F452" s="20" t="s">
        <v>155</v>
      </c>
      <c r="G452" s="20" t="s">
        <v>155</v>
      </c>
      <c r="H452" s="20"/>
      <c r="I452" s="20" t="s">
        <v>155</v>
      </c>
      <c r="J452" s="20" t="s">
        <v>155</v>
      </c>
      <c r="K452" s="20"/>
      <c r="L452" s="20" t="s">
        <v>155</v>
      </c>
      <c r="M452" s="20"/>
      <c r="N452" s="20" t="s">
        <v>155</v>
      </c>
      <c r="O452" s="20"/>
      <c r="P452" s="20" t="s">
        <v>155</v>
      </c>
      <c r="Q452" s="20"/>
      <c r="R452" s="20" t="s">
        <v>155</v>
      </c>
      <c r="S452" s="20"/>
      <c r="T452" s="20" t="s">
        <v>155</v>
      </c>
      <c r="U452" s="20" t="s">
        <v>155</v>
      </c>
    </row>
    <row r="453" spans="1:21" s="24" customFormat="1" ht="52.5" customHeight="1" x14ac:dyDescent="0.25">
      <c r="A453" s="31" t="s">
        <v>395</v>
      </c>
      <c r="B453" s="6" t="s">
        <v>682</v>
      </c>
      <c r="C453" s="28" t="s">
        <v>314</v>
      </c>
      <c r="D453" s="43">
        <v>0</v>
      </c>
      <c r="E453" s="43">
        <v>8.6127798900000005</v>
      </c>
      <c r="F453" s="21" t="s">
        <v>81</v>
      </c>
      <c r="G453" s="40">
        <v>87.807934799999984</v>
      </c>
      <c r="H453" s="40"/>
      <c r="I453" s="51">
        <v>0</v>
      </c>
      <c r="J453" s="51">
        <v>0</v>
      </c>
      <c r="K453" s="40"/>
      <c r="L453" s="51">
        <v>0</v>
      </c>
      <c r="M453" s="40"/>
      <c r="N453" s="51">
        <v>0</v>
      </c>
      <c r="O453" s="40"/>
      <c r="P453" s="51">
        <v>0</v>
      </c>
      <c r="Q453" s="40"/>
      <c r="R453" s="51">
        <v>0</v>
      </c>
      <c r="S453" s="40"/>
      <c r="T453" s="51">
        <f t="shared" ref="T453:T458" si="16">I453+J453+L453+N453+P453+R453</f>
        <v>0</v>
      </c>
      <c r="U453" s="40"/>
    </row>
    <row r="454" spans="1:21" x14ac:dyDescent="0.25">
      <c r="A454" s="31" t="s">
        <v>396</v>
      </c>
      <c r="B454" s="1" t="s">
        <v>476</v>
      </c>
      <c r="C454" s="28" t="s">
        <v>314</v>
      </c>
      <c r="D454" s="28">
        <v>0</v>
      </c>
      <c r="E454" s="40">
        <v>8.6127798900000005</v>
      </c>
      <c r="F454" s="21" t="s">
        <v>81</v>
      </c>
      <c r="G454" s="40">
        <v>87.807934799999984</v>
      </c>
      <c r="H454" s="40"/>
      <c r="I454" s="51">
        <v>0</v>
      </c>
      <c r="J454" s="51">
        <v>0</v>
      </c>
      <c r="K454" s="40"/>
      <c r="L454" s="51">
        <v>0</v>
      </c>
      <c r="M454" s="40"/>
      <c r="N454" s="51">
        <v>0</v>
      </c>
      <c r="O454" s="40"/>
      <c r="P454" s="51">
        <v>0</v>
      </c>
      <c r="Q454" s="40"/>
      <c r="R454" s="51">
        <v>0</v>
      </c>
      <c r="S454" s="40"/>
      <c r="T454" s="51">
        <f t="shared" si="16"/>
        <v>0</v>
      </c>
      <c r="U454" s="40"/>
    </row>
    <row r="455" spans="1:21" ht="31.5" x14ac:dyDescent="0.25">
      <c r="A455" s="31" t="s">
        <v>679</v>
      </c>
      <c r="B455" s="7" t="s">
        <v>445</v>
      </c>
      <c r="C455" s="28" t="s">
        <v>314</v>
      </c>
      <c r="D455" s="28">
        <v>0</v>
      </c>
      <c r="E455" s="28">
        <v>0</v>
      </c>
      <c r="F455" s="21" t="s">
        <v>81</v>
      </c>
      <c r="G455" s="40">
        <v>0</v>
      </c>
      <c r="H455" s="21"/>
      <c r="I455" s="51">
        <v>0</v>
      </c>
      <c r="J455" s="51">
        <v>0</v>
      </c>
      <c r="K455" s="40"/>
      <c r="L455" s="51">
        <v>0</v>
      </c>
      <c r="M455" s="40"/>
      <c r="N455" s="51">
        <v>0</v>
      </c>
      <c r="O455" s="40"/>
      <c r="P455" s="51">
        <v>0</v>
      </c>
      <c r="Q455" s="40"/>
      <c r="R455" s="51">
        <v>0</v>
      </c>
      <c r="S455" s="40"/>
      <c r="T455" s="51">
        <f t="shared" si="16"/>
        <v>0</v>
      </c>
      <c r="U455" s="40"/>
    </row>
    <row r="456" spans="1:21" s="24" customFormat="1" ht="94.5" x14ac:dyDescent="0.25">
      <c r="A456" s="31" t="s">
        <v>680</v>
      </c>
      <c r="B456" s="7" t="s">
        <v>706</v>
      </c>
      <c r="C456" s="28" t="s">
        <v>314</v>
      </c>
      <c r="D456" s="28">
        <f>D454</f>
        <v>0</v>
      </c>
      <c r="E456" s="43">
        <f>E454</f>
        <v>8.6127798900000005</v>
      </c>
      <c r="F456" s="21" t="s">
        <v>81</v>
      </c>
      <c r="G456" s="40">
        <f>G454</f>
        <v>87.807934799999984</v>
      </c>
      <c r="H456" s="21"/>
      <c r="I456" s="51">
        <f>I454</f>
        <v>0</v>
      </c>
      <c r="J456" s="51">
        <v>0</v>
      </c>
      <c r="K456" s="40"/>
      <c r="L456" s="51">
        <v>0</v>
      </c>
      <c r="M456" s="40"/>
      <c r="N456" s="51">
        <v>0</v>
      </c>
      <c r="O456" s="40"/>
      <c r="P456" s="51">
        <v>0</v>
      </c>
      <c r="Q456" s="40"/>
      <c r="R456" s="51">
        <v>0</v>
      </c>
      <c r="S456" s="40"/>
      <c r="T456" s="51">
        <f t="shared" si="16"/>
        <v>0</v>
      </c>
      <c r="U456" s="40"/>
    </row>
    <row r="457" spans="1:21" x14ac:dyDescent="0.25">
      <c r="A457" s="31" t="s">
        <v>398</v>
      </c>
      <c r="B457" s="7" t="s">
        <v>394</v>
      </c>
      <c r="C457" s="28" t="s">
        <v>314</v>
      </c>
      <c r="D457" s="28">
        <v>0</v>
      </c>
      <c r="E457" s="28">
        <v>0</v>
      </c>
      <c r="F457" s="21" t="s">
        <v>81</v>
      </c>
      <c r="G457" s="40">
        <v>0</v>
      </c>
      <c r="H457" s="21"/>
      <c r="I457" s="51">
        <v>0</v>
      </c>
      <c r="J457" s="51">
        <v>0</v>
      </c>
      <c r="K457" s="40"/>
      <c r="L457" s="51">
        <v>0</v>
      </c>
      <c r="M457" s="40"/>
      <c r="N457" s="51">
        <v>0</v>
      </c>
      <c r="O457" s="40"/>
      <c r="P457" s="51">
        <v>0</v>
      </c>
      <c r="Q457" s="40"/>
      <c r="R457" s="51">
        <v>0</v>
      </c>
      <c r="S457" s="40"/>
      <c r="T457" s="51">
        <f t="shared" si="16"/>
        <v>0</v>
      </c>
      <c r="U457" s="40"/>
    </row>
    <row r="458" spans="1:21" s="24" customFormat="1" x14ac:dyDescent="0.25">
      <c r="A458" s="31" t="s">
        <v>685</v>
      </c>
      <c r="B458" s="1" t="s">
        <v>681</v>
      </c>
      <c r="C458" s="28" t="s">
        <v>314</v>
      </c>
      <c r="D458" s="28">
        <v>0</v>
      </c>
      <c r="E458" s="28">
        <v>0</v>
      </c>
      <c r="F458" s="21" t="s">
        <v>81</v>
      </c>
      <c r="G458" s="40">
        <v>0</v>
      </c>
      <c r="H458" s="21"/>
      <c r="I458" s="51">
        <v>0</v>
      </c>
      <c r="J458" s="51">
        <v>0</v>
      </c>
      <c r="K458" s="40"/>
      <c r="L458" s="51">
        <v>0</v>
      </c>
      <c r="M458" s="40"/>
      <c r="N458" s="51">
        <v>0</v>
      </c>
      <c r="O458" s="40"/>
      <c r="P458" s="51">
        <v>0</v>
      </c>
      <c r="Q458" s="40"/>
      <c r="R458" s="51">
        <v>0</v>
      </c>
      <c r="S458" s="21"/>
      <c r="T458" s="51">
        <f t="shared" si="16"/>
        <v>0</v>
      </c>
      <c r="U458" s="21"/>
    </row>
    <row r="459" spans="1:21" s="33" customFormat="1" ht="33" customHeight="1" x14ac:dyDescent="0.25">
      <c r="A459" s="31" t="s">
        <v>36</v>
      </c>
      <c r="B459" s="6" t="s">
        <v>712</v>
      </c>
      <c r="C459" s="30" t="s">
        <v>81</v>
      </c>
      <c r="D459" s="20" t="s">
        <v>155</v>
      </c>
      <c r="E459" s="20" t="s">
        <v>155</v>
      </c>
      <c r="F459" s="20" t="s">
        <v>155</v>
      </c>
      <c r="G459" s="20" t="s">
        <v>155</v>
      </c>
      <c r="H459" s="20"/>
      <c r="I459" s="20" t="s">
        <v>155</v>
      </c>
      <c r="J459" s="20" t="s">
        <v>155</v>
      </c>
      <c r="K459" s="20"/>
      <c r="L459" s="20" t="s">
        <v>155</v>
      </c>
      <c r="M459" s="20"/>
      <c r="N459" s="20" t="s">
        <v>155</v>
      </c>
      <c r="O459" s="20"/>
      <c r="P459" s="20" t="s">
        <v>155</v>
      </c>
      <c r="Q459" s="20"/>
      <c r="R459" s="20" t="s">
        <v>155</v>
      </c>
      <c r="S459" s="20"/>
      <c r="T459" s="20" t="s">
        <v>155</v>
      </c>
      <c r="U459" s="20" t="s">
        <v>155</v>
      </c>
    </row>
    <row r="460" spans="1:21" x14ac:dyDescent="0.25">
      <c r="A460" s="31" t="s">
        <v>399</v>
      </c>
      <c r="B460" s="1" t="s">
        <v>507</v>
      </c>
      <c r="C460" s="28" t="s">
        <v>314</v>
      </c>
      <c r="D460" s="45" t="s">
        <v>81</v>
      </c>
      <c r="E460" s="28" t="s">
        <v>81</v>
      </c>
      <c r="F460" s="21" t="s">
        <v>81</v>
      </c>
      <c r="G460" s="40" t="s">
        <v>81</v>
      </c>
      <c r="H460" s="21"/>
      <c r="I460" s="21" t="s">
        <v>81</v>
      </c>
      <c r="J460" s="21" t="s">
        <v>81</v>
      </c>
      <c r="K460" s="21"/>
      <c r="L460" s="21" t="s">
        <v>81</v>
      </c>
      <c r="M460" s="21"/>
      <c r="N460" s="21" t="s">
        <v>81</v>
      </c>
      <c r="O460" s="21"/>
      <c r="P460" s="21" t="s">
        <v>81</v>
      </c>
      <c r="Q460" s="21"/>
      <c r="R460" s="21" t="s">
        <v>81</v>
      </c>
      <c r="S460" s="21"/>
      <c r="T460" s="21" t="s">
        <v>81</v>
      </c>
      <c r="U460" s="21" t="s">
        <v>81</v>
      </c>
    </row>
    <row r="461" spans="1:21" x14ac:dyDescent="0.25">
      <c r="A461" s="31" t="s">
        <v>400</v>
      </c>
      <c r="B461" s="1" t="s">
        <v>508</v>
      </c>
      <c r="C461" s="28" t="s">
        <v>314</v>
      </c>
      <c r="D461" s="45" t="s">
        <v>81</v>
      </c>
      <c r="E461" s="28" t="s">
        <v>81</v>
      </c>
      <c r="F461" s="21" t="s">
        <v>81</v>
      </c>
      <c r="G461" s="40" t="s">
        <v>81</v>
      </c>
      <c r="H461" s="21"/>
      <c r="I461" s="21" t="s">
        <v>81</v>
      </c>
      <c r="J461" s="21" t="s">
        <v>81</v>
      </c>
      <c r="K461" s="21"/>
      <c r="L461" s="21" t="s">
        <v>81</v>
      </c>
      <c r="M461" s="21"/>
      <c r="N461" s="21" t="s">
        <v>81</v>
      </c>
      <c r="O461" s="21"/>
      <c r="P461" s="21" t="s">
        <v>81</v>
      </c>
      <c r="Q461" s="21"/>
      <c r="R461" s="21" t="s">
        <v>81</v>
      </c>
      <c r="S461" s="21"/>
      <c r="T461" s="21" t="s">
        <v>81</v>
      </c>
      <c r="U461" s="21" t="s">
        <v>81</v>
      </c>
    </row>
    <row r="462" spans="1:21" x14ac:dyDescent="0.25">
      <c r="A462" s="31" t="s">
        <v>401</v>
      </c>
      <c r="B462" s="1" t="s">
        <v>509</v>
      </c>
      <c r="C462" s="28" t="s">
        <v>314</v>
      </c>
      <c r="D462" s="45" t="s">
        <v>81</v>
      </c>
      <c r="E462" s="28" t="s">
        <v>81</v>
      </c>
      <c r="F462" s="21" t="s">
        <v>81</v>
      </c>
      <c r="G462" s="40" t="s">
        <v>81</v>
      </c>
      <c r="H462" s="21"/>
      <c r="I462" s="21" t="s">
        <v>81</v>
      </c>
      <c r="J462" s="21" t="s">
        <v>81</v>
      </c>
      <c r="K462" s="21"/>
      <c r="L462" s="21" t="s">
        <v>81</v>
      </c>
      <c r="M462" s="21"/>
      <c r="N462" s="21" t="s">
        <v>81</v>
      </c>
      <c r="O462" s="21"/>
      <c r="P462" s="21" t="s">
        <v>81</v>
      </c>
      <c r="Q462" s="21"/>
      <c r="R462" s="21" t="s">
        <v>81</v>
      </c>
      <c r="S462" s="21"/>
      <c r="T462" s="21" t="s">
        <v>81</v>
      </c>
      <c r="U462" s="21" t="s">
        <v>81</v>
      </c>
    </row>
    <row r="463" spans="1:21" s="24" customFormat="1" ht="47.25" x14ac:dyDescent="0.25">
      <c r="A463" s="31" t="s">
        <v>315</v>
      </c>
      <c r="B463" s="6" t="s">
        <v>704</v>
      </c>
      <c r="C463" s="28" t="s">
        <v>314</v>
      </c>
      <c r="D463" s="28">
        <v>0</v>
      </c>
      <c r="E463" s="28">
        <v>0</v>
      </c>
      <c r="F463" s="21" t="s">
        <v>81</v>
      </c>
      <c r="G463" s="40">
        <v>0</v>
      </c>
      <c r="H463" s="21"/>
      <c r="I463" s="51">
        <v>0</v>
      </c>
      <c r="J463" s="51">
        <v>0</v>
      </c>
      <c r="K463" s="40"/>
      <c r="L463" s="51">
        <v>0</v>
      </c>
      <c r="M463" s="40"/>
      <c r="N463" s="51">
        <v>0</v>
      </c>
      <c r="O463" s="40"/>
      <c r="P463" s="51">
        <v>0</v>
      </c>
      <c r="Q463" s="40"/>
      <c r="R463" s="51">
        <v>0</v>
      </c>
      <c r="S463" s="21"/>
      <c r="T463" s="51">
        <f t="shared" ref="T463" si="17">I463+J463+L463+N463+P463+R463</f>
        <v>0</v>
      </c>
      <c r="U463" s="21"/>
    </row>
  </sheetData>
  <autoFilter ref="A16:U463" xr:uid="{00000000-0009-0000-0000-000003000000}"/>
  <mergeCells count="34">
    <mergeCell ref="A325:U325"/>
    <mergeCell ref="C14:C15"/>
    <mergeCell ref="F14:G14"/>
    <mergeCell ref="H14:I14"/>
    <mergeCell ref="J14:K14"/>
    <mergeCell ref="L14:M14"/>
    <mergeCell ref="A14:A15"/>
    <mergeCell ref="B14:B15"/>
    <mergeCell ref="A1:U2"/>
    <mergeCell ref="A13:U13"/>
    <mergeCell ref="A17:U17"/>
    <mergeCell ref="A172:U172"/>
    <mergeCell ref="A4:U4"/>
    <mergeCell ref="A5:U5"/>
    <mergeCell ref="A6:U6"/>
    <mergeCell ref="A7:U7"/>
    <mergeCell ref="A9:U9"/>
    <mergeCell ref="A10:U10"/>
    <mergeCell ref="N14:O14"/>
    <mergeCell ref="P14:Q14"/>
    <mergeCell ref="R14:S14"/>
    <mergeCell ref="A380:B380"/>
    <mergeCell ref="A375:U376"/>
    <mergeCell ref="A377:A378"/>
    <mergeCell ref="B377:B378"/>
    <mergeCell ref="C377:C378"/>
    <mergeCell ref="F377:G377"/>
    <mergeCell ref="H377:I377"/>
    <mergeCell ref="J377:K377"/>
    <mergeCell ref="L377:M377"/>
    <mergeCell ref="T377:U377"/>
    <mergeCell ref="N377:O377"/>
    <mergeCell ref="P377:Q377"/>
    <mergeCell ref="R377:S377"/>
  </mergeCells>
  <phoneticPr fontId="33" type="noConversion"/>
  <printOptions horizontalCentered="1"/>
  <pageMargins left="0.59055118110236227" right="0.59055118110236227" top="0.78740157480314965" bottom="0.59055118110236227" header="0.31496062992125984" footer="0.31496062992125984"/>
  <pageSetup paperSize="8" scale="71" fitToHeight="0" orientation="landscape" r:id="rId1"/>
  <rowBreaks count="8" manualBreakCount="8">
    <brk id="47" max="19" man="1"/>
    <brk id="95" max="19" man="1"/>
    <brk id="144" max="19" man="1"/>
    <brk id="190" max="19" man="1"/>
    <brk id="240" max="19" man="1"/>
    <brk id="288" max="19" man="1"/>
    <brk id="338" max="19" man="1"/>
    <brk id="374" max="1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BCFDEF-BA0B-4275-8597-4EA1CACE8379}">
  <dimension ref="A1:M35"/>
  <sheetViews>
    <sheetView tabSelected="1" topLeftCell="A15" workbookViewId="0">
      <selection activeCell="K19" sqref="K19"/>
    </sheetView>
  </sheetViews>
  <sheetFormatPr defaultRowHeight="15" x14ac:dyDescent="0.25"/>
  <sheetData>
    <row r="1" spans="1:13" ht="15.75" thickBot="1" x14ac:dyDescent="0.3">
      <c r="A1" s="96" t="s">
        <v>0</v>
      </c>
      <c r="B1" s="96" t="s">
        <v>1</v>
      </c>
      <c r="C1" s="86" t="s">
        <v>734</v>
      </c>
      <c r="D1" s="86" t="s">
        <v>735</v>
      </c>
      <c r="E1" s="86" t="s">
        <v>736</v>
      </c>
      <c r="F1" s="86" t="s">
        <v>739</v>
      </c>
      <c r="G1" s="86" t="s">
        <v>740</v>
      </c>
      <c r="H1" s="87" t="s">
        <v>741</v>
      </c>
      <c r="I1" s="87" t="s">
        <v>766</v>
      </c>
    </row>
    <row r="2" spans="1:13" ht="18" customHeight="1" x14ac:dyDescent="0.25">
      <c r="A2" s="97"/>
      <c r="B2" s="97"/>
      <c r="C2" s="96" t="s">
        <v>767</v>
      </c>
      <c r="D2" s="96" t="s">
        <v>767</v>
      </c>
      <c r="E2" s="96" t="s">
        <v>767</v>
      </c>
      <c r="F2" s="96" t="s">
        <v>767</v>
      </c>
      <c r="G2" s="96" t="s">
        <v>767</v>
      </c>
      <c r="H2" s="96" t="s">
        <v>767</v>
      </c>
      <c r="I2" s="88" t="s">
        <v>768</v>
      </c>
    </row>
    <row r="3" spans="1:13" ht="15.75" thickBot="1" x14ac:dyDescent="0.3">
      <c r="A3" s="98"/>
      <c r="B3" s="98"/>
      <c r="C3" s="98"/>
      <c r="D3" s="98"/>
      <c r="E3" s="98"/>
      <c r="F3" s="98"/>
      <c r="G3" s="98"/>
      <c r="H3" s="98"/>
      <c r="I3" s="89" t="s">
        <v>769</v>
      </c>
    </row>
    <row r="4" spans="1:13" ht="15.75" thickBot="1" x14ac:dyDescent="0.3">
      <c r="A4" s="90">
        <v>1</v>
      </c>
      <c r="B4" s="89">
        <v>2</v>
      </c>
      <c r="C4" s="91">
        <v>3</v>
      </c>
      <c r="D4" s="91">
        <v>4</v>
      </c>
      <c r="E4" s="91">
        <v>5</v>
      </c>
      <c r="F4" s="91">
        <v>6</v>
      </c>
      <c r="G4" s="91">
        <v>7</v>
      </c>
      <c r="H4" s="89"/>
      <c r="I4" s="91">
        <v>8</v>
      </c>
    </row>
    <row r="5" spans="1:13" ht="15.75" thickBot="1" x14ac:dyDescent="0.3">
      <c r="A5" s="101"/>
      <c r="B5" s="89"/>
      <c r="C5" s="91">
        <f>C8+C16+C21</f>
        <v>151.70699999999999</v>
      </c>
      <c r="D5" s="91">
        <f t="shared" ref="D5:I5" si="0">D8+D16+D21</f>
        <v>144.035</v>
      </c>
      <c r="E5" s="91">
        <f t="shared" si="0"/>
        <v>151.18099999999998</v>
      </c>
      <c r="F5" s="91">
        <f t="shared" si="0"/>
        <v>132.15</v>
      </c>
      <c r="G5" s="91">
        <f t="shared" si="0"/>
        <v>149.756</v>
      </c>
      <c r="H5" s="91">
        <f t="shared" si="0"/>
        <v>178.20399999999998</v>
      </c>
      <c r="I5" s="91">
        <f t="shared" si="0"/>
        <v>907.03200000000004</v>
      </c>
    </row>
    <row r="6" spans="1:13" ht="56.25" customHeight="1" thickBot="1" x14ac:dyDescent="0.3">
      <c r="A6" s="99" t="s">
        <v>770</v>
      </c>
      <c r="B6" s="100"/>
      <c r="C6" s="92">
        <v>151.70699999999999</v>
      </c>
      <c r="D6" s="92">
        <v>144.035</v>
      </c>
      <c r="E6" s="92">
        <v>151.18</v>
      </c>
      <c r="F6" s="92">
        <v>132.15</v>
      </c>
      <c r="G6" s="92">
        <v>149.756</v>
      </c>
      <c r="H6" s="92">
        <v>178.203</v>
      </c>
      <c r="I6" s="92">
        <v>907.03099999999995</v>
      </c>
      <c r="J6">
        <f>C6+D6+E6+F6+G6+H6</f>
        <v>907.03099999999995</v>
      </c>
      <c r="K6">
        <f>21.144+734.716+151.172</f>
        <v>907.03200000000004</v>
      </c>
    </row>
    <row r="7" spans="1:13" ht="45.75" thickBot="1" x14ac:dyDescent="0.3">
      <c r="A7" s="90" t="s">
        <v>8</v>
      </c>
      <c r="B7" s="89" t="s">
        <v>606</v>
      </c>
      <c r="C7" s="93">
        <v>151.70699999999999</v>
      </c>
      <c r="D7" s="93">
        <v>144.035</v>
      </c>
      <c r="E7" s="93">
        <v>151.18</v>
      </c>
      <c r="F7" s="93">
        <v>132.15</v>
      </c>
      <c r="G7" s="93">
        <v>149.756</v>
      </c>
      <c r="H7" s="92">
        <v>178.203</v>
      </c>
      <c r="I7" s="92">
        <v>907.03099999999995</v>
      </c>
      <c r="J7">
        <f t="shared" ref="J7:J22" si="1">C7+D7+E7+F7+G7+H7</f>
        <v>907.03099999999995</v>
      </c>
    </row>
    <row r="8" spans="1:13" ht="68.25" thickBot="1" x14ac:dyDescent="0.3">
      <c r="A8" s="94">
        <v>45292</v>
      </c>
      <c r="B8" s="89" t="s">
        <v>66</v>
      </c>
      <c r="C8" s="92">
        <v>21.143999999999998</v>
      </c>
      <c r="D8" s="92">
        <v>0</v>
      </c>
      <c r="E8" s="92">
        <v>0</v>
      </c>
      <c r="F8" s="92">
        <v>0</v>
      </c>
      <c r="G8" s="92">
        <v>0</v>
      </c>
      <c r="H8" s="92">
        <v>0</v>
      </c>
      <c r="I8" s="92">
        <v>21.143999999999998</v>
      </c>
      <c r="J8">
        <f t="shared" si="1"/>
        <v>21.143999999999998</v>
      </c>
      <c r="L8">
        <f>125.984+25.197</f>
        <v>151.18099999999998</v>
      </c>
      <c r="M8">
        <f>124.797+24.959</f>
        <v>149.756</v>
      </c>
    </row>
    <row r="9" spans="1:13" ht="68.25" thickBot="1" x14ac:dyDescent="0.3">
      <c r="A9" s="95">
        <v>36892</v>
      </c>
      <c r="B9" s="89" t="s">
        <v>771</v>
      </c>
      <c r="C9" s="92">
        <v>0</v>
      </c>
      <c r="D9" s="92">
        <v>0</v>
      </c>
      <c r="E9" s="92">
        <v>0</v>
      </c>
      <c r="F9" s="92">
        <v>0</v>
      </c>
      <c r="G9" s="92">
        <v>0</v>
      </c>
      <c r="H9" s="92">
        <v>0</v>
      </c>
      <c r="I9" s="92">
        <v>0</v>
      </c>
      <c r="J9">
        <f t="shared" si="1"/>
        <v>0</v>
      </c>
      <c r="L9">
        <f>148.503+29.701</f>
        <v>178.20399999999998</v>
      </c>
    </row>
    <row r="10" spans="1:13" ht="45.75" thickBot="1" x14ac:dyDescent="0.3">
      <c r="A10" s="90" t="s">
        <v>156</v>
      </c>
      <c r="B10" s="89" t="s">
        <v>772</v>
      </c>
      <c r="C10" s="92">
        <v>0</v>
      </c>
      <c r="D10" s="92">
        <v>0</v>
      </c>
      <c r="E10" s="93">
        <v>0</v>
      </c>
      <c r="F10" s="93">
        <v>0</v>
      </c>
      <c r="G10" s="93">
        <v>0</v>
      </c>
      <c r="H10" s="92">
        <v>0</v>
      </c>
      <c r="I10" s="92">
        <v>0</v>
      </c>
      <c r="J10">
        <f t="shared" si="1"/>
        <v>0</v>
      </c>
    </row>
    <row r="11" spans="1:13" ht="113.25" thickBot="1" x14ac:dyDescent="0.3">
      <c r="A11" s="95">
        <v>37257</v>
      </c>
      <c r="B11" s="89" t="s">
        <v>773</v>
      </c>
      <c r="C11" s="92">
        <v>0</v>
      </c>
      <c r="D11" s="92">
        <v>0</v>
      </c>
      <c r="E11" s="92">
        <v>0</v>
      </c>
      <c r="F11" s="92">
        <v>0</v>
      </c>
      <c r="G11" s="92">
        <v>0</v>
      </c>
      <c r="H11" s="92">
        <v>0</v>
      </c>
      <c r="I11" s="92">
        <v>0</v>
      </c>
      <c r="J11">
        <f t="shared" si="1"/>
        <v>0</v>
      </c>
    </row>
    <row r="12" spans="1:13" ht="68.25" thickBot="1" x14ac:dyDescent="0.3">
      <c r="A12" s="95">
        <v>37622</v>
      </c>
      <c r="B12" s="89" t="s">
        <v>774</v>
      </c>
      <c r="C12" s="92">
        <v>21.143999999999998</v>
      </c>
      <c r="D12" s="92">
        <v>0</v>
      </c>
      <c r="E12" s="92">
        <v>0</v>
      </c>
      <c r="F12" s="92">
        <v>0</v>
      </c>
      <c r="G12" s="92">
        <v>0</v>
      </c>
      <c r="H12" s="92">
        <v>0</v>
      </c>
      <c r="I12" s="92">
        <v>21.143999999999998</v>
      </c>
      <c r="J12">
        <f t="shared" si="1"/>
        <v>21.143999999999998</v>
      </c>
    </row>
    <row r="13" spans="1:13" ht="135.75" thickBot="1" x14ac:dyDescent="0.3">
      <c r="A13" s="90" t="s">
        <v>775</v>
      </c>
      <c r="B13" s="89" t="s">
        <v>776</v>
      </c>
      <c r="C13" s="92">
        <v>0</v>
      </c>
      <c r="D13" s="92">
        <v>0</v>
      </c>
      <c r="E13" s="92">
        <v>0</v>
      </c>
      <c r="F13" s="92">
        <v>0</v>
      </c>
      <c r="G13" s="92">
        <v>0</v>
      </c>
      <c r="H13" s="92">
        <v>0</v>
      </c>
      <c r="I13" s="92">
        <v>0</v>
      </c>
      <c r="J13">
        <f t="shared" si="1"/>
        <v>0</v>
      </c>
    </row>
    <row r="14" spans="1:13" ht="113.25" thickBot="1" x14ac:dyDescent="0.3">
      <c r="A14" s="90" t="s">
        <v>777</v>
      </c>
      <c r="B14" s="89" t="s">
        <v>778</v>
      </c>
      <c r="C14" s="92">
        <v>21.143999999999998</v>
      </c>
      <c r="D14" s="92">
        <v>0</v>
      </c>
      <c r="E14" s="92">
        <v>0</v>
      </c>
      <c r="F14" s="92">
        <v>0</v>
      </c>
      <c r="G14" s="92">
        <v>0</v>
      </c>
      <c r="H14" s="92">
        <v>0</v>
      </c>
      <c r="I14" s="92">
        <v>21.143999999999998</v>
      </c>
      <c r="J14">
        <f t="shared" si="1"/>
        <v>21.143999999999998</v>
      </c>
    </row>
    <row r="15" spans="1:13" ht="23.25" thickBot="1" x14ac:dyDescent="0.3">
      <c r="A15" s="95">
        <v>37987</v>
      </c>
      <c r="B15" s="89" t="s">
        <v>83</v>
      </c>
      <c r="C15" s="92">
        <v>0</v>
      </c>
      <c r="D15" s="92">
        <v>0</v>
      </c>
      <c r="E15" s="92">
        <v>0</v>
      </c>
      <c r="F15" s="92">
        <v>0</v>
      </c>
      <c r="G15" s="92">
        <v>0</v>
      </c>
      <c r="H15" s="92">
        <v>0</v>
      </c>
      <c r="I15" s="92">
        <v>0</v>
      </c>
      <c r="J15">
        <f t="shared" si="1"/>
        <v>0</v>
      </c>
    </row>
    <row r="16" spans="1:13" ht="68.25" thickBot="1" x14ac:dyDescent="0.3">
      <c r="A16" s="94">
        <v>45323</v>
      </c>
      <c r="B16" s="89" t="s">
        <v>779</v>
      </c>
      <c r="C16" s="92">
        <v>105.279</v>
      </c>
      <c r="D16" s="92">
        <v>120.029</v>
      </c>
      <c r="E16" s="92">
        <v>125.98399999999999</v>
      </c>
      <c r="F16" s="92">
        <v>110.125</v>
      </c>
      <c r="G16" s="92">
        <v>124.797</v>
      </c>
      <c r="H16" s="92">
        <v>148.50299999999999</v>
      </c>
      <c r="I16" s="92">
        <v>734.71600000000001</v>
      </c>
      <c r="J16">
        <f t="shared" si="1"/>
        <v>734.71699999999987</v>
      </c>
    </row>
    <row r="17" spans="1:11" ht="57" thickBot="1" x14ac:dyDescent="0.3">
      <c r="A17" s="95">
        <v>36923</v>
      </c>
      <c r="B17" s="89" t="s">
        <v>780</v>
      </c>
      <c r="C17" s="92">
        <v>105.279</v>
      </c>
      <c r="D17" s="92">
        <v>120.029</v>
      </c>
      <c r="E17" s="92">
        <v>125.98399999999999</v>
      </c>
      <c r="F17" s="92">
        <v>110.125</v>
      </c>
      <c r="G17" s="92">
        <v>124.797</v>
      </c>
      <c r="H17" s="92">
        <v>148.50299999999999</v>
      </c>
      <c r="I17" s="92">
        <v>734.71600000000001</v>
      </c>
      <c r="J17">
        <f t="shared" si="1"/>
        <v>734.71699999999987</v>
      </c>
    </row>
    <row r="18" spans="1:11" ht="45.75" thickBot="1" x14ac:dyDescent="0.3">
      <c r="A18" s="90" t="s">
        <v>162</v>
      </c>
      <c r="B18" s="89" t="s">
        <v>772</v>
      </c>
      <c r="C18" s="92">
        <v>105.279</v>
      </c>
      <c r="D18" s="92">
        <v>120.029</v>
      </c>
      <c r="E18" s="92">
        <v>125.98399999999999</v>
      </c>
      <c r="F18" s="92">
        <v>110.125</v>
      </c>
      <c r="G18" s="92">
        <v>124.797</v>
      </c>
      <c r="H18" s="92">
        <v>148.50299999999999</v>
      </c>
      <c r="I18" s="92">
        <v>734.71600000000001</v>
      </c>
      <c r="J18">
        <f t="shared" si="1"/>
        <v>734.71699999999987</v>
      </c>
      <c r="K18">
        <f>105.279+120.029+125.984+110.125+124.797+148.503</f>
        <v>734.71699999999987</v>
      </c>
    </row>
    <row r="19" spans="1:11" ht="34.5" thickBot="1" x14ac:dyDescent="0.3">
      <c r="A19" s="95">
        <v>37288</v>
      </c>
      <c r="B19" s="89" t="s">
        <v>781</v>
      </c>
      <c r="C19" s="92">
        <v>0</v>
      </c>
      <c r="D19" s="92">
        <v>0</v>
      </c>
      <c r="E19" s="92">
        <v>0</v>
      </c>
      <c r="F19" s="92">
        <v>0</v>
      </c>
      <c r="G19" s="92">
        <v>0</v>
      </c>
      <c r="H19" s="92">
        <v>0</v>
      </c>
      <c r="I19" s="92">
        <v>0</v>
      </c>
      <c r="J19">
        <f t="shared" si="1"/>
        <v>0</v>
      </c>
    </row>
    <row r="20" spans="1:11" ht="57" thickBot="1" x14ac:dyDescent="0.3">
      <c r="A20" s="95">
        <v>37653</v>
      </c>
      <c r="B20" s="89" t="s">
        <v>782</v>
      </c>
      <c r="C20" s="92">
        <v>0</v>
      </c>
      <c r="D20" s="92">
        <v>0</v>
      </c>
      <c r="E20" s="92">
        <v>0</v>
      </c>
      <c r="F20" s="92">
        <v>0</v>
      </c>
      <c r="G20" s="92">
        <v>0</v>
      </c>
      <c r="H20" s="92">
        <v>0</v>
      </c>
      <c r="I20" s="92">
        <v>0</v>
      </c>
      <c r="J20">
        <f t="shared" si="1"/>
        <v>0</v>
      </c>
    </row>
    <row r="21" spans="1:11" ht="57" thickBot="1" x14ac:dyDescent="0.3">
      <c r="A21" s="94">
        <v>45352</v>
      </c>
      <c r="B21" s="89" t="s">
        <v>693</v>
      </c>
      <c r="C21" s="92">
        <v>25.283999999999999</v>
      </c>
      <c r="D21" s="92">
        <v>24.006</v>
      </c>
      <c r="E21" s="92">
        <v>25.196999999999999</v>
      </c>
      <c r="F21" s="92">
        <v>22.024999999999999</v>
      </c>
      <c r="G21" s="92">
        <v>24.959</v>
      </c>
      <c r="H21" s="92">
        <v>29.701000000000001</v>
      </c>
      <c r="I21" s="92">
        <v>151.172</v>
      </c>
      <c r="J21">
        <f t="shared" si="1"/>
        <v>151.172</v>
      </c>
    </row>
    <row r="22" spans="1:11" ht="34.5" thickBot="1" x14ac:dyDescent="0.3">
      <c r="A22" s="94">
        <v>45383</v>
      </c>
      <c r="B22" s="89" t="s">
        <v>783</v>
      </c>
      <c r="C22" s="92">
        <v>0</v>
      </c>
      <c r="D22" s="92">
        <v>0</v>
      </c>
      <c r="E22" s="92">
        <v>0</v>
      </c>
      <c r="F22" s="92">
        <v>0</v>
      </c>
      <c r="G22" s="92">
        <v>0</v>
      </c>
      <c r="H22" s="92">
        <v>0</v>
      </c>
      <c r="I22" s="92">
        <v>0</v>
      </c>
      <c r="J22">
        <f t="shared" si="1"/>
        <v>0</v>
      </c>
    </row>
    <row r="23" spans="1:11" ht="57" thickBot="1" x14ac:dyDescent="0.3">
      <c r="A23" s="95">
        <v>36982</v>
      </c>
      <c r="B23" s="89" t="s">
        <v>784</v>
      </c>
      <c r="C23" s="92">
        <v>0</v>
      </c>
      <c r="D23" s="92">
        <v>0</v>
      </c>
      <c r="E23" s="92">
        <v>0</v>
      </c>
      <c r="F23" s="92">
        <v>0</v>
      </c>
      <c r="G23" s="92">
        <v>0</v>
      </c>
      <c r="H23" s="92">
        <v>0</v>
      </c>
      <c r="I23" s="92">
        <v>0</v>
      </c>
    </row>
    <row r="24" spans="1:11" ht="57" thickBot="1" x14ac:dyDescent="0.3">
      <c r="A24" s="90" t="s">
        <v>11</v>
      </c>
      <c r="B24" s="89" t="s">
        <v>785</v>
      </c>
      <c r="C24" s="92">
        <v>0</v>
      </c>
      <c r="D24" s="92">
        <v>0</v>
      </c>
      <c r="E24" s="92">
        <v>0</v>
      </c>
      <c r="F24" s="92">
        <v>0</v>
      </c>
      <c r="G24" s="92">
        <v>0</v>
      </c>
      <c r="H24" s="92">
        <v>0</v>
      </c>
      <c r="I24" s="92">
        <v>0</v>
      </c>
    </row>
    <row r="25" spans="1:11" ht="15.75" thickBot="1" x14ac:dyDescent="0.3">
      <c r="A25" s="94">
        <v>45293</v>
      </c>
      <c r="B25" s="89" t="s">
        <v>75</v>
      </c>
      <c r="C25" s="92">
        <v>0</v>
      </c>
      <c r="D25" s="92">
        <v>0</v>
      </c>
      <c r="E25" s="92">
        <v>0</v>
      </c>
      <c r="F25" s="92">
        <v>0</v>
      </c>
      <c r="G25" s="92">
        <v>0</v>
      </c>
      <c r="H25" s="92">
        <v>0</v>
      </c>
      <c r="I25" s="92">
        <v>0</v>
      </c>
    </row>
    <row r="26" spans="1:11" ht="23.25" thickBot="1" x14ac:dyDescent="0.3">
      <c r="A26" s="94">
        <v>45324</v>
      </c>
      <c r="B26" s="89" t="s">
        <v>76</v>
      </c>
      <c r="C26" s="92">
        <v>0</v>
      </c>
      <c r="D26" s="92">
        <v>0</v>
      </c>
      <c r="E26" s="92">
        <v>0</v>
      </c>
      <c r="F26" s="92">
        <v>0</v>
      </c>
      <c r="G26" s="92">
        <v>0</v>
      </c>
      <c r="H26" s="92">
        <v>0</v>
      </c>
      <c r="I26" s="92">
        <v>0</v>
      </c>
    </row>
    <row r="27" spans="1:11" ht="15.75" thickBot="1" x14ac:dyDescent="0.3">
      <c r="A27" s="94">
        <v>45353</v>
      </c>
      <c r="B27" s="89" t="s">
        <v>705</v>
      </c>
      <c r="C27" s="92">
        <v>0</v>
      </c>
      <c r="D27" s="92">
        <v>0</v>
      </c>
      <c r="E27" s="92">
        <v>0</v>
      </c>
      <c r="F27" s="92">
        <v>0</v>
      </c>
      <c r="G27" s="92">
        <v>0</v>
      </c>
      <c r="H27" s="92">
        <v>0</v>
      </c>
      <c r="I27" s="92">
        <v>0</v>
      </c>
    </row>
    <row r="28" spans="1:11" ht="34.5" thickBot="1" x14ac:dyDescent="0.3">
      <c r="A28" s="94">
        <v>45384</v>
      </c>
      <c r="B28" s="89" t="s">
        <v>77</v>
      </c>
      <c r="C28" s="92">
        <v>0</v>
      </c>
      <c r="D28" s="92">
        <v>0</v>
      </c>
      <c r="E28" s="92">
        <v>0</v>
      </c>
      <c r="F28" s="92">
        <v>0</v>
      </c>
      <c r="G28" s="92">
        <v>0</v>
      </c>
      <c r="H28" s="92">
        <v>0</v>
      </c>
      <c r="I28" s="92">
        <v>0</v>
      </c>
    </row>
    <row r="29" spans="1:11" ht="57" thickBot="1" x14ac:dyDescent="0.3">
      <c r="A29" s="94">
        <v>45414</v>
      </c>
      <c r="B29" s="89" t="s">
        <v>786</v>
      </c>
      <c r="C29" s="92">
        <v>0</v>
      </c>
      <c r="D29" s="92">
        <v>0</v>
      </c>
      <c r="E29" s="92">
        <v>0</v>
      </c>
      <c r="F29" s="92">
        <v>0</v>
      </c>
      <c r="G29" s="92">
        <v>0</v>
      </c>
      <c r="H29" s="92">
        <v>0</v>
      </c>
      <c r="I29" s="92">
        <v>0</v>
      </c>
    </row>
    <row r="30" spans="1:11" ht="68.25" thickBot="1" x14ac:dyDescent="0.3">
      <c r="A30" s="95">
        <v>37013</v>
      </c>
      <c r="B30" s="89" t="s">
        <v>787</v>
      </c>
      <c r="C30" s="92">
        <v>0</v>
      </c>
      <c r="D30" s="92">
        <v>0</v>
      </c>
      <c r="E30" s="92">
        <v>0</v>
      </c>
      <c r="F30" s="92">
        <v>0</v>
      </c>
      <c r="G30" s="92">
        <v>0</v>
      </c>
      <c r="H30" s="92">
        <v>0</v>
      </c>
      <c r="I30" s="92">
        <v>0</v>
      </c>
    </row>
    <row r="31" spans="1:11" ht="90.75" thickBot="1" x14ac:dyDescent="0.3">
      <c r="A31" s="90" t="s">
        <v>305</v>
      </c>
      <c r="B31" s="89" t="s">
        <v>788</v>
      </c>
      <c r="C31" s="89">
        <v>0</v>
      </c>
      <c r="D31" s="89">
        <v>0</v>
      </c>
      <c r="E31" s="89">
        <v>0</v>
      </c>
      <c r="F31" s="92">
        <v>0</v>
      </c>
      <c r="G31" s="92">
        <v>0</v>
      </c>
      <c r="H31" s="92">
        <v>0</v>
      </c>
      <c r="I31" s="89">
        <v>0</v>
      </c>
    </row>
    <row r="32" spans="1:11" ht="102" thickBot="1" x14ac:dyDescent="0.3">
      <c r="A32" s="95">
        <v>37378</v>
      </c>
      <c r="B32" s="89" t="s">
        <v>789</v>
      </c>
      <c r="C32" s="89">
        <v>0</v>
      </c>
      <c r="D32" s="89">
        <v>0</v>
      </c>
      <c r="E32" s="89">
        <v>0</v>
      </c>
      <c r="F32" s="92">
        <v>0</v>
      </c>
      <c r="G32" s="92">
        <v>0</v>
      </c>
      <c r="H32" s="92">
        <v>0</v>
      </c>
      <c r="I32" s="89">
        <v>0</v>
      </c>
    </row>
    <row r="33" spans="1:9" ht="124.5" thickBot="1" x14ac:dyDescent="0.3">
      <c r="A33" s="90" t="s">
        <v>360</v>
      </c>
      <c r="B33" s="89" t="s">
        <v>790</v>
      </c>
      <c r="C33" s="89">
        <v>0</v>
      </c>
      <c r="D33" s="89">
        <v>0</v>
      </c>
      <c r="E33" s="89">
        <v>0</v>
      </c>
      <c r="F33" s="92">
        <v>0</v>
      </c>
      <c r="G33" s="92">
        <v>0</v>
      </c>
      <c r="H33" s="92">
        <v>0</v>
      </c>
      <c r="I33" s="89">
        <v>0</v>
      </c>
    </row>
    <row r="34" spans="1:9" ht="23.25" thickBot="1" x14ac:dyDescent="0.3">
      <c r="A34" s="94">
        <v>45445</v>
      </c>
      <c r="B34" s="89" t="s">
        <v>79</v>
      </c>
      <c r="C34" s="89">
        <v>0</v>
      </c>
      <c r="D34" s="89">
        <v>0</v>
      </c>
      <c r="E34" s="89">
        <v>0</v>
      </c>
      <c r="F34" s="89">
        <v>0</v>
      </c>
      <c r="G34" s="89">
        <v>0</v>
      </c>
      <c r="H34" s="89">
        <v>0</v>
      </c>
      <c r="I34" s="89">
        <v>0</v>
      </c>
    </row>
    <row r="35" spans="1:9" ht="34.5" thickBot="1" x14ac:dyDescent="0.3">
      <c r="A35" s="94">
        <v>45475</v>
      </c>
      <c r="B35" s="89" t="s">
        <v>80</v>
      </c>
      <c r="C35" s="89">
        <v>0</v>
      </c>
      <c r="D35" s="89">
        <v>0</v>
      </c>
      <c r="E35" s="89">
        <v>0</v>
      </c>
      <c r="F35" s="89">
        <v>0</v>
      </c>
      <c r="G35" s="89">
        <v>0</v>
      </c>
      <c r="H35" s="89">
        <v>0</v>
      </c>
      <c r="I35" s="89">
        <v>0</v>
      </c>
    </row>
  </sheetData>
  <mergeCells count="9">
    <mergeCell ref="G2:G3"/>
    <mergeCell ref="H2:H3"/>
    <mergeCell ref="A6:B6"/>
    <mergeCell ref="A1:A3"/>
    <mergeCell ref="B1:B3"/>
    <mergeCell ref="C2:C3"/>
    <mergeCell ref="D2:D3"/>
    <mergeCell ref="E2:E3"/>
    <mergeCell ref="F2:F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6E43A9-B561-4B09-88D1-18202B9BCC4C}">
  <dimension ref="A1:C12"/>
  <sheetViews>
    <sheetView workbookViewId="0">
      <selection activeCell="C16" sqref="C16"/>
    </sheetView>
  </sheetViews>
  <sheetFormatPr defaultRowHeight="15" x14ac:dyDescent="0.25"/>
  <cols>
    <col min="1" max="1" width="7.140625" customWidth="1"/>
    <col min="2" max="2" width="21.42578125" customWidth="1"/>
    <col min="3" max="3" width="42.85546875" customWidth="1"/>
  </cols>
  <sheetData>
    <row r="1" spans="1:3" ht="15" customHeight="1" x14ac:dyDescent="0.25">
      <c r="A1" s="73" t="s">
        <v>748</v>
      </c>
      <c r="B1" s="74"/>
      <c r="C1" s="75"/>
    </row>
    <row r="2" spans="1:3" ht="15" customHeight="1" x14ac:dyDescent="0.25">
      <c r="A2" s="76"/>
      <c r="B2" s="77" t="s">
        <v>749</v>
      </c>
      <c r="C2" s="78"/>
    </row>
    <row r="3" spans="1:3" ht="15" customHeight="1" x14ac:dyDescent="0.25">
      <c r="A3" s="76"/>
      <c r="B3" s="77" t="s">
        <v>750</v>
      </c>
      <c r="C3" s="78"/>
    </row>
    <row r="4" spans="1:3" ht="15" customHeight="1" x14ac:dyDescent="0.25">
      <c r="A4" s="79" t="s">
        <v>751</v>
      </c>
      <c r="B4" s="80"/>
      <c r="C4" s="81"/>
    </row>
    <row r="5" spans="1:3" ht="15" customHeight="1" x14ac:dyDescent="0.25">
      <c r="A5" s="71" t="s">
        <v>752</v>
      </c>
      <c r="B5" s="72"/>
      <c r="C5" s="53" t="s">
        <v>753</v>
      </c>
    </row>
    <row r="6" spans="1:3" ht="105" x14ac:dyDescent="0.25">
      <c r="A6" s="82" t="s">
        <v>754</v>
      </c>
      <c r="B6" s="83"/>
      <c r="C6" s="53" t="s">
        <v>755</v>
      </c>
    </row>
    <row r="7" spans="1:3" ht="60" x14ac:dyDescent="0.25">
      <c r="A7" s="82" t="s">
        <v>756</v>
      </c>
      <c r="B7" s="83"/>
      <c r="C7" s="53" t="s">
        <v>757</v>
      </c>
    </row>
    <row r="8" spans="1:3" ht="15" customHeight="1" x14ac:dyDescent="0.25">
      <c r="A8" s="71" t="s">
        <v>758</v>
      </c>
      <c r="B8" s="72"/>
      <c r="C8" s="53" t="s">
        <v>759</v>
      </c>
    </row>
    <row r="9" spans="1:3" ht="15" customHeight="1" x14ac:dyDescent="0.25">
      <c r="A9" s="71" t="s">
        <v>760</v>
      </c>
      <c r="B9" s="72"/>
      <c r="C9" s="53" t="s">
        <v>761</v>
      </c>
    </row>
    <row r="10" spans="1:3" ht="15" customHeight="1" x14ac:dyDescent="0.25">
      <c r="A10" s="71" t="s">
        <v>762</v>
      </c>
      <c r="B10" s="72"/>
      <c r="C10" s="53" t="s">
        <v>763</v>
      </c>
    </row>
    <row r="11" spans="1:3" ht="15" customHeight="1" x14ac:dyDescent="0.25">
      <c r="A11" s="71" t="s">
        <v>764</v>
      </c>
      <c r="B11" s="72"/>
      <c r="C11" s="53" t="s">
        <v>765</v>
      </c>
    </row>
    <row r="12" spans="1:3" ht="15.75" thickBot="1" x14ac:dyDescent="0.3">
      <c r="A12" s="54"/>
      <c r="B12" s="55"/>
      <c r="C12" s="56"/>
    </row>
  </sheetData>
  <mergeCells count="12">
    <mergeCell ref="A11:B11"/>
    <mergeCell ref="A1:C1"/>
    <mergeCell ref="A2:A3"/>
    <mergeCell ref="B2:C2"/>
    <mergeCell ref="B3:C3"/>
    <mergeCell ref="A4:C4"/>
    <mergeCell ref="A5:B5"/>
    <mergeCell ref="A6:B6"/>
    <mergeCell ref="A7:B7"/>
    <mergeCell ref="A8:B8"/>
    <mergeCell ref="A9:B9"/>
    <mergeCell ref="A10:B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план2024-2029</vt:lpstr>
      <vt:lpstr>Лист1</vt:lpstr>
      <vt:lpstr>Информация о подписи</vt:lpstr>
      <vt:lpstr>'план2024-2029'!Заголовки_для_печати</vt:lpstr>
      <vt:lpstr>'план2024-2029'!Область_печати</vt:lpstr>
    </vt:vector>
  </TitlesOfParts>
  <Company>MOESK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KolesnikovDV</dc:creator>
  <cp:lastModifiedBy>Кирпичева Ирина Александровна</cp:lastModifiedBy>
  <cp:lastPrinted>2024-04-18T02:32:16Z</cp:lastPrinted>
  <dcterms:created xsi:type="dcterms:W3CDTF">2015-09-16T07:43:55Z</dcterms:created>
  <dcterms:modified xsi:type="dcterms:W3CDTF">2024-07-10T05:54:17Z</dcterms:modified>
</cp:coreProperties>
</file>